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-сайт\2023-yil yillik\AOKA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-Yillik" sheetId="19" r:id="rId2"/>
    <sheet name="Шартномалар" sheetId="12" state="hidden" r:id="rId3"/>
  </sheets>
  <definedNames>
    <definedName name="_xlnm._FilterDatabase" localSheetId="1" hidden="1">'2023-Yillik'!$C$8:$AH$65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'2023-Yillik'!$5:$8</definedName>
    <definedName name="_xlnm.Print_Titles" localSheetId="0">'Йиллик параметр'!$5:$7</definedName>
    <definedName name="_xlnm.Print_Area" localSheetId="1">'2023-Yillik'!$B$2:$Q$67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9" l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C65" i="19" s="1"/>
  <c r="C66" i="19" s="1"/>
  <c r="C11" i="19"/>
  <c r="F64" i="19" l="1"/>
  <c r="E64" i="19"/>
  <c r="F63" i="19" l="1"/>
  <c r="E63" i="19"/>
  <c r="F62" i="19"/>
  <c r="E62" i="19"/>
  <c r="F18" i="19"/>
  <c r="E18" i="19"/>
  <c r="F17" i="19"/>
  <c r="E17" i="19"/>
  <c r="F16" i="19"/>
  <c r="E16" i="19"/>
  <c r="F15" i="19"/>
  <c r="E15" i="19"/>
  <c r="F14" i="19"/>
  <c r="E14" i="19"/>
  <c r="E66" i="19" l="1"/>
  <c r="F66" i="19" l="1"/>
  <c r="F65" i="19" l="1"/>
  <c r="E65" i="19"/>
  <c r="F61" i="19"/>
  <c r="E61" i="19"/>
  <c r="G9" i="19" l="1"/>
  <c r="H9" i="19"/>
  <c r="F11" i="19" l="1"/>
  <c r="E11" i="19"/>
  <c r="F60" i="19"/>
  <c r="E60" i="19"/>
  <c r="E45" i="19" l="1"/>
  <c r="F52" i="19" l="1"/>
  <c r="F53" i="19"/>
  <c r="F54" i="19"/>
  <c r="F55" i="19"/>
  <c r="F56" i="19"/>
  <c r="F57" i="19"/>
  <c r="F58" i="19"/>
  <c r="F59" i="19"/>
  <c r="E52" i="19"/>
  <c r="E53" i="19"/>
  <c r="E54" i="19"/>
  <c r="E55" i="19"/>
  <c r="E56" i="19"/>
  <c r="E57" i="19"/>
  <c r="E58" i="19"/>
  <c r="E59" i="19"/>
  <c r="F10" i="19" l="1"/>
  <c r="F39" i="19" l="1"/>
  <c r="E39" i="19"/>
  <c r="F22" i="19" l="1"/>
  <c r="P9" i="19" l="1"/>
  <c r="O9" i="19"/>
  <c r="J9" i="19"/>
  <c r="I9" i="19"/>
  <c r="L9" i="19"/>
  <c r="K9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F44" i="19"/>
  <c r="E44" i="19"/>
  <c r="F43" i="19"/>
  <c r="E43" i="19"/>
  <c r="F42" i="19"/>
  <c r="E42" i="19"/>
  <c r="F41" i="19"/>
  <c r="E41" i="19"/>
  <c r="F40" i="19"/>
  <c r="E40" i="19"/>
  <c r="F38" i="19"/>
  <c r="E38" i="19"/>
  <c r="F37" i="19"/>
  <c r="E37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E22" i="19"/>
  <c r="F21" i="19"/>
  <c r="E21" i="19"/>
  <c r="F20" i="19"/>
  <c r="E20" i="19"/>
  <c r="F19" i="19"/>
  <c r="E19" i="19"/>
  <c r="F13" i="19"/>
  <c r="E13" i="19"/>
  <c r="N9" i="19"/>
  <c r="M9" i="19"/>
  <c r="F12" i="19"/>
  <c r="E12" i="19"/>
  <c r="E10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9" i="19" l="1"/>
  <c r="F9" i="19"/>
  <c r="E47" i="15"/>
</calcChain>
</file>

<file path=xl/sharedStrings.xml><?xml version="1.0" encoding="utf-8"?>
<sst xmlns="http://schemas.openxmlformats.org/spreadsheetml/2006/main" count="3988" uniqueCount="1368">
  <si>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</si>
  <si>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</si>
  <si>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</si>
  <si>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</si>
  <si>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</si>
  <si>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</si>
  <si>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</si>
  <si>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</si>
  <si>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</si>
  <si>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</si>
  <si>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</si>
  <si>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</si>
  <si>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</si>
  <si>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</si>
  <si>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</si>
  <si>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</si>
  <si>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</si>
  <si>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</si>
  <si>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</si>
  <si>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</si>
  <si>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</si>
  <si>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</si>
  <si>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</si>
  <si>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</si>
  <si>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</si>
  <si>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</si>
  <si>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</si>
  <si>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</si>
  <si>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</si>
  <si>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</si>
  <si>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</si>
  <si>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</si>
  <si>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</si>
  <si>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</si>
  <si>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</si>
  <si>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</si>
  <si>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</si>
  <si>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</si>
  <si>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</si>
  <si>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</si>
  <si>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</si>
  <si>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</si>
  <si>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</si>
  <si>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</si>
  <si>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</si>
  <si>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</si>
  <si>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</si>
  <si>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</si>
  <si>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</si>
  <si>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</si>
  <si>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</si>
  <si>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</si>
  <si>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</si>
  <si>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</si>
  <si>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</si>
  <si>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</si>
  <si>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</si>
  <si>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</si>
  <si>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</si>
  <si>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</si>
  <si>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</si>
  <si>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</si>
  <si>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</si>
  <si>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</si>
  <si>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</si>
  <si>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</si>
  <si>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</si>
  <si>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</si>
  <si>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</si>
  <si>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</si>
  <si>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</si>
  <si>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</si>
  <si>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</si>
  <si>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</si>
  <si>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</si>
  <si>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</si>
  <si>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</si>
  <si>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</si>
  <si>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</si>
  <si>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</si>
  <si>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</si>
  <si>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</si>
  <si>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</si>
  <si>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</si>
  <si>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</si>
  <si>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</si>
  <si>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</si>
  <si>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</si>
  <si>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</si>
  <si>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</si>
  <si>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</si>
  <si>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</si>
  <si>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</si>
  <si>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</si>
  <si>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</si>
  <si>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</si>
  <si>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</si>
  <si>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</si>
  <si>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</si>
  <si>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</si>
  <si>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</si>
  <si>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</si>
  <si>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</si>
  <si>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</si>
  <si>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</si>
  <si>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</si>
  <si>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</si>
  <si>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</si>
  <si>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</si>
  <si>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</si>
  <si>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</si>
  <si>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</si>
  <si>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</si>
  <si>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</si>
  <si>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</si>
  <si>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</si>
  <si>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</si>
  <si>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</si>
  <si>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</si>
  <si>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</si>
  <si>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</si>
  <si>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</si>
  <si>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</si>
  <si>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</si>
  <si>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</si>
  <si>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</si>
  <si>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</si>
  <si>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</si>
  <si>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</si>
  <si>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</si>
  <si>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</si>
  <si>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</si>
  <si>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</si>
  <si>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</si>
  <si>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</si>
  <si>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</si>
  <si>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</si>
  <si>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</si>
  <si>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</si>
  <si>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</si>
  <si>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</si>
  <si>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</si>
  <si>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</si>
  <si>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</si>
  <si>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</si>
  <si>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</si>
  <si>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</si>
  <si>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</si>
  <si>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</si>
  <si>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</si>
  <si>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</si>
  <si>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</si>
  <si>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</si>
  <si>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</si>
  <si>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</si>
  <si>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</si>
  <si>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</si>
  <si>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</si>
  <si>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</si>
  <si>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</si>
  <si>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</si>
  <si>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</si>
  <si>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</si>
  <si>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</si>
  <si>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</si>
  <si>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</si>
  <si>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</si>
  <si>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</si>
  <si>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</si>
  <si>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</si>
  <si>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</si>
  <si>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</si>
  <si>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</si>
  <si>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</si>
  <si>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</si>
  <si>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</si>
  <si>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</si>
  <si>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</si>
  <si>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</si>
  <si>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</si>
  <si>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</si>
  <si>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</si>
  <si>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</si>
  <si>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</si>
  <si>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</si>
  <si>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</si>
  <si>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</si>
  <si>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</si>
  <si>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</si>
  <si>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</si>
  <si>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</si>
  <si>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</si>
  <si>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</si>
  <si>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</si>
  <si>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</si>
  <si>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</si>
  <si>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</si>
  <si>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</si>
  <si>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</si>
  <si>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</si>
  <si>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</si>
  <si>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</si>
  <si>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</si>
  <si>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</si>
  <si>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</si>
  <si>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</si>
  <si>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</si>
  <si>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</si>
  <si>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</si>
  <si>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</si>
  <si>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</si>
  <si>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</si>
  <si>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</si>
  <si>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</si>
  <si>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</si>
  <si>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</si>
  <si>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</si>
  <si>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</si>
  <si>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</si>
  <si>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</si>
  <si>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</si>
  <si>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</si>
  <si>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</si>
  <si>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</si>
  <si>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</si>
  <si>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</si>
  <si>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</si>
  <si>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</si>
  <si>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</si>
  <si>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</si>
  <si>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</si>
  <si>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</si>
  <si>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</si>
  <si>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</si>
  <si>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</si>
  <si>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</si>
  <si>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</si>
  <si>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</si>
  <si>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</si>
  <si>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</si>
  <si>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</si>
  <si>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</si>
  <si>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</si>
  <si>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</si>
  <si>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</si>
  <si>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</si>
  <si>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</si>
  <si>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</si>
  <si>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</si>
  <si>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</si>
  <si>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</si>
  <si>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</si>
  <si>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</si>
  <si>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</si>
  <si>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</si>
  <si>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</si>
  <si>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</si>
  <si>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</si>
  <si>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</si>
  <si>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</si>
  <si>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</si>
  <si>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</si>
  <si>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</si>
  <si>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</si>
  <si>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</si>
  <si>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</si>
  <si>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</si>
  <si>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</si>
  <si>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</si>
  <si>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</si>
  <si>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</si>
  <si>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</si>
  <si>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</si>
  <si>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</si>
  <si>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</si>
  <si>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</si>
  <si>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</si>
  <si>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</si>
  <si>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</si>
  <si>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</si>
  <si>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</si>
  <si>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</si>
  <si>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</si>
  <si>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</si>
  <si>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</si>
  <si>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</si>
  <si>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</si>
  <si>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</si>
  <si>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</si>
  <si>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</si>
  <si>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</si>
  <si>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</si>
  <si>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</si>
  <si>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</si>
  <si>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</si>
  <si>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</si>
  <si>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</si>
  <si>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</si>
  <si>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</si>
  <si>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</si>
  <si>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</si>
  <si>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</si>
  <si>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</si>
  <si>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</si>
  <si>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</si>
  <si>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</si>
  <si>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</si>
  <si>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</si>
  <si>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</si>
  <si>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</si>
  <si>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</si>
  <si>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</si>
  <si>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</si>
  <si>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</si>
  <si>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</si>
  <si>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</si>
  <si>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</si>
  <si>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</si>
  <si>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</si>
  <si>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</si>
  <si>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</si>
  <si>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</si>
  <si>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</si>
  <si>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</si>
  <si>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</si>
  <si>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</si>
  <si>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</si>
  <si>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</si>
  <si>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</si>
  <si>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</si>
  <si>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</si>
  <si>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</si>
  <si>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</si>
  <si>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</si>
  <si>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</si>
  <si>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</si>
  <si>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</si>
  <si>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</si>
  <si>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</si>
  <si>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</si>
  <si>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</si>
  <si>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</si>
  <si>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</si>
  <si>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</si>
  <si>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</si>
  <si>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</si>
  <si>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</si>
  <si>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</si>
  <si>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</si>
  <si>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</si>
  <si>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</si>
  <si>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</si>
  <si>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</si>
  <si>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</si>
  <si>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</si>
  <si>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</si>
  <si>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</si>
  <si>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</si>
  <si>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</si>
  <si>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</si>
  <si>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</si>
  <si>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</si>
  <si>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</si>
  <si>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</si>
  <si>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</si>
  <si>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</si>
  <si>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</si>
  <si>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</si>
  <si>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</si>
  <si>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</si>
  <si>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</si>
  <si>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</si>
  <si>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</si>
  <si>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</si>
  <si>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</si>
  <si>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</si>
  <si>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</si>
  <si>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</si>
  <si>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</si>
  <si>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</si>
  <si>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</si>
  <si>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</si>
  <si>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</si>
  <si>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</si>
  <si>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</si>
  <si>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</si>
  <si>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</si>
  <si>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</si>
  <si>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</si>
  <si>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</si>
  <si>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</si>
  <si>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</si>
  <si>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</si>
  <si>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</si>
  <si>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</si>
  <si>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</si>
  <si>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</si>
  <si>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</si>
  <si>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</si>
  <si>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</si>
  <si>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</si>
  <si>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</si>
  <si>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</si>
  <si>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</si>
  <si>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</si>
  <si>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</si>
  <si>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</si>
  <si>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</si>
  <si>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</si>
  <si>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</si>
  <si>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</si>
  <si>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</si>
  <si>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</si>
  <si>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</si>
  <si>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</si>
  <si>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</si>
  <si>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</si>
  <si>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</si>
  <si>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</si>
  <si>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</si>
  <si>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</si>
  <si>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</si>
  <si>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</si>
  <si>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</si>
  <si>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</si>
  <si>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</si>
  <si>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</si>
  <si>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</si>
  <si>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</si>
  <si>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</si>
  <si>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</si>
  <si>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</si>
  <si>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</si>
  <si>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</si>
  <si>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</si>
  <si>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</si>
  <si>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</si>
  <si>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</si>
  <si>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</si>
  <si>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</si>
  <si>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</si>
  <si>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</si>
  <si>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</si>
  <si>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</si>
  <si>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</si>
  <si>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</si>
  <si>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</si>
  <si>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</si>
  <si>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</si>
  <si>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</si>
  <si>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</si>
  <si>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</si>
  <si>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</si>
  <si>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</si>
  <si>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</si>
  <si>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</si>
  <si>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</si>
  <si>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</si>
  <si>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</si>
  <si>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</si>
  <si>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</si>
  <si>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</si>
  <si>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</si>
  <si>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</si>
  <si>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</si>
  <si>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</si>
  <si>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</si>
  <si>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</si>
  <si>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</si>
  <si>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</si>
  <si>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</si>
  <si>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</si>
  <si>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</si>
  <si>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</si>
  <si>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</si>
  <si>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</si>
  <si>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</si>
  <si>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</si>
  <si>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</si>
  <si>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</si>
  <si>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</si>
  <si>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</si>
  <si>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</si>
  <si>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</si>
  <si>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</si>
  <si>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</si>
  <si>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</si>
  <si>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</si>
  <si>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</si>
  <si>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</si>
  <si>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</si>
  <si>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</si>
  <si>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</si>
  <si>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</si>
  <si>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</si>
  <si>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</si>
  <si>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</si>
  <si>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</si>
  <si>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</si>
  <si>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</si>
  <si>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</si>
  <si>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</si>
  <si>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</si>
  <si>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</si>
  <si>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</si>
  <si>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</si>
  <si>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</si>
  <si>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</si>
  <si>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</si>
  <si>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</si>
  <si>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</si>
  <si>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</si>
  <si>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</si>
  <si>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</si>
  <si>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</si>
  <si>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</si>
  <si>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</si>
  <si>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</si>
  <si>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</si>
  <si>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</si>
  <si>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</si>
  <si>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</si>
  <si>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</si>
  <si>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</si>
  <si>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</si>
  <si>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</si>
  <si>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</si>
  <si>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</si>
  <si>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</si>
  <si>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</si>
  <si>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</si>
  <si>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</si>
  <si>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</si>
  <si>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</si>
  <si>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</si>
  <si>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</si>
  <si>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</si>
  <si>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</si>
  <si>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</si>
  <si>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</si>
  <si>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</si>
  <si>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</si>
  <si>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</si>
  <si>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</si>
  <si>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</si>
  <si>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</si>
  <si>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</si>
  <si>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</si>
  <si>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</si>
  <si>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</si>
  <si>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</si>
  <si>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</si>
  <si>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</si>
  <si>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</si>
  <si>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</si>
  <si>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</si>
  <si>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</si>
  <si>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</si>
  <si>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</si>
  <si>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</si>
  <si>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</si>
  <si>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</si>
  <si>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</si>
  <si>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</si>
  <si>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</si>
  <si>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</si>
  <si>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</si>
  <si>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</si>
  <si>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</si>
  <si>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</si>
  <si>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</si>
  <si>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</si>
  <si>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</si>
  <si>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</si>
  <si>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</si>
  <si>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</si>
  <si>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</si>
  <si>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</si>
  <si>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</si>
  <si>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</si>
  <si>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</si>
  <si>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</si>
  <si>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</si>
  <si>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</si>
  <si>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</si>
  <si>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</si>
  <si>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</si>
  <si>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</si>
  <si>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</si>
  <si>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</si>
  <si>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</si>
  <si>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</si>
  <si>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</si>
  <si>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</si>
  <si>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</si>
  <si>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</si>
  <si>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</si>
  <si>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</si>
  <si>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</si>
  <si>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</si>
  <si>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</si>
  <si>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</si>
  <si>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</si>
  <si>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</si>
  <si>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</si>
  <si>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</si>
  <si>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</si>
  <si>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</si>
  <si>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</si>
  <si>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</si>
  <si>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</si>
  <si>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</si>
  <si>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</si>
  <si>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</si>
  <si>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</si>
  <si>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</si>
  <si>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</si>
  <si>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</si>
  <si>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</si>
  <si>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</si>
  <si>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</si>
  <si>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</si>
  <si>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</si>
  <si>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</si>
  <si>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</si>
  <si>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</si>
  <si>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</si>
  <si>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</si>
  <si>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</si>
  <si>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</si>
  <si>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</si>
  <si>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</si>
  <si>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</si>
  <si>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</si>
  <si>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</si>
  <si>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</si>
  <si>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</si>
  <si>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</si>
  <si>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</si>
  <si>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</si>
  <si>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</si>
  <si>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</si>
  <si>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</si>
  <si>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</si>
  <si>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</si>
  <si>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</si>
  <si>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</si>
  <si>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</si>
  <si>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</si>
  <si>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</si>
  <si>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</si>
  <si>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</si>
  <si>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</si>
  <si>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</si>
  <si>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</si>
  <si>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</si>
  <si>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</si>
  <si>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</si>
  <si>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</si>
  <si>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</si>
  <si>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</si>
  <si>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</si>
  <si>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</si>
  <si>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</si>
  <si>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</si>
  <si>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</si>
  <si>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</si>
  <si>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</si>
  <si>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</si>
  <si>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</si>
  <si>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</si>
  <si>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</si>
  <si>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</si>
  <si>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</si>
  <si>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</si>
  <si>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</si>
  <si>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</si>
  <si>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</si>
  <si>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</si>
  <si>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</si>
  <si>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</si>
  <si>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</si>
  <si>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</si>
  <si>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</si>
  <si>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</si>
  <si>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</si>
  <si>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</si>
  <si>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</si>
  <si>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</si>
  <si>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</si>
  <si>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</si>
  <si>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</si>
  <si>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</si>
  <si>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</si>
  <si>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</si>
  <si>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</si>
  <si>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</si>
  <si>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</si>
  <si>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</si>
  <si>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</si>
  <si>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</si>
  <si>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</si>
  <si>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</si>
  <si>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</si>
  <si>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</si>
  <si>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</si>
  <si>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</si>
  <si>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</si>
  <si>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</si>
  <si>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</si>
  <si>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</si>
  <si>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</si>
  <si>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</si>
  <si>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</si>
  <si>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</si>
  <si>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</si>
  <si>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</si>
  <si>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</si>
  <si>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</si>
  <si>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</si>
  <si>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</si>
  <si>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</si>
  <si>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</si>
  <si>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</si>
  <si>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</si>
  <si>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</si>
  <si>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</si>
  <si>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</si>
  <si>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</si>
  <si>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</si>
  <si>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</si>
  <si>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</si>
  <si>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</si>
  <si>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</si>
  <si>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</si>
  <si>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</si>
  <si>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</si>
  <si>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</si>
  <si>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</si>
  <si>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</si>
  <si>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</si>
  <si>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</si>
  <si>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</si>
  <si>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</si>
  <si>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</si>
  <si>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</si>
  <si>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</si>
  <si>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</si>
  <si>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</si>
  <si>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</si>
  <si>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</si>
  <si>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</si>
  <si>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</si>
  <si>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</si>
  <si>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</si>
  <si>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</si>
  <si>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</si>
  <si>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</si>
  <si>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</si>
  <si>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</si>
  <si>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</si>
  <si>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</si>
  <si>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</si>
  <si>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</si>
  <si>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</si>
  <si>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</si>
  <si>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</si>
  <si>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</si>
  <si>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</si>
  <si>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</si>
  <si>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</si>
  <si>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</si>
  <si>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</si>
  <si>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</si>
  <si>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</si>
  <si>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</si>
  <si>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</si>
  <si>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</si>
  <si>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</si>
  <si>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</si>
  <si>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</si>
  <si>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</si>
  <si>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</si>
  <si>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</si>
  <si>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</si>
  <si>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</si>
  <si>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</si>
  <si>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</si>
  <si>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</si>
  <si>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</si>
  <si>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</si>
  <si>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</si>
  <si>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</si>
  <si>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</si>
  <si>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</si>
  <si>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</si>
  <si>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</si>
  <si>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</si>
  <si>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</si>
  <si>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</si>
  <si>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</si>
  <si>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</si>
  <si>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</si>
  <si>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</si>
  <si>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</si>
  <si>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</si>
  <si>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</si>
  <si>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</si>
  <si>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</si>
  <si>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</si>
  <si>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</si>
  <si>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</si>
  <si>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</si>
  <si>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</si>
  <si>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</si>
  <si>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</si>
  <si>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</si>
  <si>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</si>
  <si>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</si>
  <si>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</si>
  <si>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</si>
  <si>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</si>
  <si>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</si>
  <si>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</si>
  <si>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</si>
  <si>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</si>
  <si>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</si>
  <si>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</si>
  <si>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</si>
  <si>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</si>
  <si>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</si>
  <si>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</si>
  <si>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</si>
  <si>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</si>
  <si>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</si>
  <si>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</si>
  <si>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</si>
  <si>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</si>
  <si>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</si>
  <si>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</si>
  <si>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</si>
  <si>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</si>
  <si>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</si>
  <si>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</si>
  <si>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</si>
  <si>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</si>
  <si>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</si>
  <si>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</si>
  <si>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</si>
  <si>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</si>
  <si>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</si>
  <si>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</si>
  <si>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</si>
  <si>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</si>
  <si>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</si>
  <si>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</si>
  <si>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</si>
  <si>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</si>
  <si>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</si>
  <si>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</si>
  <si>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</si>
  <si>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</si>
  <si>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</si>
  <si>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</si>
  <si>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</si>
  <si>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</si>
  <si>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</si>
  <si>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</si>
  <si>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</si>
  <si>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</si>
  <si>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</si>
  <si>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</si>
  <si>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</si>
  <si>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</si>
  <si>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</si>
  <si>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</si>
  <si>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</si>
  <si>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</si>
  <si>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</si>
  <si>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</si>
  <si>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</si>
  <si>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</si>
  <si>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</si>
  <si>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</si>
  <si>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</si>
  <si>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</si>
  <si>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</si>
  <si>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</si>
  <si>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</si>
  <si>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</si>
  <si>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</si>
  <si>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</si>
  <si>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</si>
  <si>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</si>
  <si>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</si>
  <si>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</si>
  <si>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</si>
  <si>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</si>
  <si>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</si>
  <si>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</si>
  <si>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</si>
  <si>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</si>
  <si>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</si>
  <si>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</si>
  <si>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</si>
  <si>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</si>
  <si>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</si>
  <si>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</si>
  <si>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</si>
  <si>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</si>
  <si>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</si>
  <si>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</si>
  <si>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</si>
  <si>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</si>
  <si>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</si>
  <si>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</si>
  <si>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</si>
  <si>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</si>
  <si>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</si>
  <si>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</si>
  <si>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</si>
  <si>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</si>
  <si>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</si>
  <si>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</si>
  <si>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</si>
  <si>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</si>
  <si>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</si>
  <si>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</si>
  <si>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</si>
  <si>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</si>
  <si>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</si>
  <si>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</si>
  <si>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</si>
  <si>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</si>
  <si>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</si>
  <si>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</si>
  <si>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</si>
  <si>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</si>
  <si>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</si>
  <si>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</si>
  <si>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</si>
  <si>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</si>
  <si>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</si>
  <si>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</si>
  <si>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</si>
  <si>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</si>
  <si>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</si>
  <si>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</si>
  <si>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</si>
  <si>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</si>
  <si>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</si>
  <si>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</si>
  <si>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</si>
  <si>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</si>
  <si>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</si>
  <si>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</si>
  <si>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</si>
  <si>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</si>
  <si>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</si>
  <si>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</si>
  <si>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</si>
  <si>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</si>
  <si>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</si>
  <si>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</si>
  <si>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</si>
  <si>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</si>
  <si>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</si>
  <si>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</si>
  <si>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</si>
  <si>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</si>
  <si>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</si>
  <si>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</si>
  <si>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</si>
  <si>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</si>
  <si>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</si>
  <si>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</si>
  <si>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</si>
  <si>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</si>
  <si>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</si>
  <si>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</si>
  <si>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</si>
  <si>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</si>
  <si>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</si>
  <si>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</si>
  <si>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</si>
  <si>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</si>
  <si>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</si>
  <si>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</si>
  <si>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</si>
  <si>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</si>
  <si>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</si>
  <si>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</si>
  <si>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</si>
  <si>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</si>
  <si>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</si>
  <si>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</si>
  <si>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</si>
  <si>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</si>
  <si>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</si>
  <si>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</si>
  <si>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</si>
  <si>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</si>
  <si>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</si>
  <si>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</si>
  <si>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</si>
  <si>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</si>
  <si>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</si>
  <si>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</si>
  <si>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</si>
  <si>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</si>
  <si>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</si>
  <si>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</si>
  <si>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</si>
  <si>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</si>
  <si>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</si>
  <si>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</si>
  <si>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</si>
  <si>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</si>
  <si>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</si>
  <si>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</si>
  <si>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</si>
  <si>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</si>
  <si>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</si>
  <si>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</si>
  <si>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</si>
  <si>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</si>
  <si>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</si>
  <si>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</si>
  <si>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</si>
  <si>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</si>
  <si>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</si>
  <si>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</si>
  <si>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</si>
  <si>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</si>
  <si>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</si>
  <si>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</si>
  <si>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</si>
  <si>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</si>
  <si>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</si>
  <si>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</si>
  <si>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</si>
  <si>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</si>
  <si>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</si>
  <si>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</si>
  <si>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</si>
  <si>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</si>
  <si>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</si>
  <si>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</si>
  <si>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</si>
  <si>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</si>
  <si>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</si>
  <si>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</si>
  <si>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</si>
  <si>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</si>
  <si>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</si>
  <si>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</si>
  <si>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</si>
  <si>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</si>
  <si>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</si>
  <si>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</si>
  <si>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</si>
  <si>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</si>
  <si>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</si>
  <si>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</si>
  <si>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</si>
  <si>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</si>
  <si>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</si>
  <si>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</si>
  <si>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</si>
  <si>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</si>
  <si>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</si>
  <si>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</si>
  <si>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</si>
  <si>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</si>
  <si>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</si>
  <si>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</si>
  <si>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</si>
  <si>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</si>
  <si>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</si>
  <si>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</si>
  <si>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</si>
  <si>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</si>
  <si>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</si>
  <si>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</si>
  <si>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</si>
  <si>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</si>
  <si>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</si>
  <si>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</si>
  <si>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</si>
  <si>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</si>
  <si>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</si>
  <si>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</si>
  <si>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</si>
  <si>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</si>
  <si>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</si>
  <si>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</si>
  <si>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</si>
  <si>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</si>
  <si>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</si>
  <si>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</si>
  <si>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</si>
  <si>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</si>
  <si>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</si>
  <si>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</si>
  <si>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</si>
  <si>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</si>
  <si>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</si>
  <si>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</si>
  <si>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</si>
  <si>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</si>
  <si>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</si>
  <si>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</si>
  <si>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</si>
  <si>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</si>
  <si>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</si>
  <si>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</si>
  <si>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</si>
  <si>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</si>
  <si>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</si>
  <si>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</si>
  <si>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</si>
  <si>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</si>
  <si>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</si>
  <si>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</si>
  <si>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</si>
  <si>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</si>
  <si>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</si>
  <si>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</si>
  <si>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</si>
  <si>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</si>
  <si>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</si>
  <si>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</si>
  <si>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</si>
  <si>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</si>
  <si>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</si>
  <si>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</si>
  <si>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</si>
  <si>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</si>
  <si>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</si>
  <si>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</si>
  <si>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</si>
  <si>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</si>
  <si>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</si>
  <si>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</si>
  <si>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</si>
  <si>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</si>
  <si>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</si>
  <si>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</si>
  <si>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</si>
  <si>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</si>
  <si>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</si>
  <si>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</si>
  <si>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</si>
  <si>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</si>
  <si>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</si>
  <si>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</si>
  <si>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</si>
  <si>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</si>
  <si>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</si>
  <si>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</si>
  <si>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</si>
  <si>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</si>
  <si>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</si>
  <si>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</si>
  <si>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</si>
  <si>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</si>
  <si>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</si>
  <si>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</si>
  <si>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</si>
  <si>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</si>
  <si>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</si>
  <si>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</si>
  <si>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</si>
  <si>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</si>
  <si>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</si>
  <si>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</si>
  <si>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</si>
  <si>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</si>
  <si>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</si>
  <si>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</si>
  <si>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</si>
  <si>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</si>
  <si>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</si>
  <si>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</si>
  <si>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</si>
  <si>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</si>
  <si>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</si>
  <si>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</si>
  <si>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</si>
  <si>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</si>
  <si>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</si>
  <si>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</si>
  <si>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</si>
  <si>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</si>
  <si>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</si>
  <si>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</si>
  <si>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</si>
  <si>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</si>
  <si>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</si>
  <si>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</si>
  <si>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</si>
  <si>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</si>
  <si>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</si>
  <si>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</si>
  <si>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</si>
  <si>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</si>
  <si>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</si>
  <si>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</si>
  <si>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</si>
  <si>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</si>
  <si>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</si>
  <si>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</si>
  <si>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</si>
  <si>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</si>
  <si>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</si>
  <si>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</si>
  <si>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</si>
  <si>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</si>
  <si>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</si>
  <si>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</si>
  <si>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</si>
  <si>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</si>
  <si>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</si>
  <si>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</si>
  <si>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</si>
  <si>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</si>
  <si>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</si>
  <si>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</si>
  <si>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</si>
  <si>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</si>
  <si>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</si>
  <si>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</si>
  <si>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</si>
  <si>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</si>
  <si>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</si>
  <si>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</si>
  <si>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</si>
  <si>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</si>
  <si>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</si>
  <si>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</si>
  <si>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</si>
  <si>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</si>
  <si>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</si>
  <si>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</si>
  <si>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</si>
  <si>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</si>
  <si>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</si>
  <si>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</si>
  <si>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</si>
  <si>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</si>
  <si>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</si>
  <si>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</si>
  <si>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</si>
  <si>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</si>
  <si>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</si>
  <si>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</si>
  <si>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</si>
  <si>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</si>
  <si>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</si>
  <si>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</si>
  <si>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</si>
  <si>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</si>
  <si>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</si>
  <si>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</si>
  <si>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</si>
  <si>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</si>
  <si>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</si>
  <si>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</si>
  <si>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</si>
  <si>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</si>
  <si>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</si>
  <si>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</si>
  <si>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</si>
  <si>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</si>
  <si>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</si>
  <si>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</si>
  <si>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</si>
  <si>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</si>
  <si>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</si>
  <si>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</si>
  <si>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</si>
  <si>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</si>
  <si>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</si>
  <si>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</si>
  <si>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</si>
  <si>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</si>
  <si>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</si>
  <si>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</si>
  <si>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</si>
  <si>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</si>
  <si>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</si>
  <si>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</si>
  <si>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</si>
  <si>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</si>
  <si>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</si>
  <si>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</si>
  <si>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</si>
  <si>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</si>
  <si>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</si>
  <si>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</si>
  <si>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</si>
  <si>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</si>
  <si>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</si>
  <si>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</si>
  <si>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</si>
  <si>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</si>
  <si>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</si>
  <si>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</si>
  <si>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</si>
  <si>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</si>
  <si>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</si>
  <si>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</si>
  <si>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</si>
  <si>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</si>
  <si>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</si>
  <si>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</si>
  <si>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</si>
  <si>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</si>
  <si>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</si>
  <si>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</si>
  <si>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</si>
  <si>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</si>
  <si>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</si>
  <si>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</si>
  <si>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</si>
  <si>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</si>
  <si>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</si>
  <si>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</si>
  <si>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</si>
  <si>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</si>
  <si>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</si>
  <si>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</si>
  <si>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</si>
  <si>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</si>
  <si>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</si>
  <si>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</si>
  <si>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</si>
  <si>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</si>
  <si>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</si>
  <si>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</si>
  <si>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</si>
  <si>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</si>
  <si>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</si>
  <si>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</si>
  <si>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</si>
  <si>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</si>
  <si>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</si>
  <si>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</si>
  <si>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</si>
  <si>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</si>
  <si>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</si>
  <si>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</si>
  <si>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</si>
  <si>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("Таъминот ва логистика" ДУК орқали)</t>
    </r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</si>
  <si>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</si>
  <si>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</si>
  <si>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t>Ихтисослашган таълим муассасалари агентлиги ҳамда улар томонидан молиялаштириладиган ташкилотлар</t>
  </si>
  <si>
    <r>
      <rPr>
        <b/>
        <u/>
        <sz val="16"/>
        <color rgb="FFC00000"/>
        <rFont val="Arial"/>
        <family val="2"/>
        <charset val="204"/>
      </rPr>
      <t xml:space="preserve">2023 йилда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</si>
  <si>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</si>
  <si>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</si>
  <si>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</si>
  <si>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Мактабгача ва мактаб таълими вазирлигининг марказлаштирилган тадбирлар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</si>
  <si>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</si>
  <si>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Мактабгача таълим агентлиги  Марказий аппарати ва улар тасарруфидаги ташкилотлар бўйича</t>
  </si>
  <si>
    <r>
      <t xml:space="preserve">1-синф ўқувчиларини 12 турдаги ўқув қуроллари ("Президент совғаси"), мусиқа асбоблари ҳамда спорт анжомлари хариди, Бибтехника хариди, "Нурли маскан" мактаблари учун спорт анжомлари хариди, Мактаб хужжатлари хариди ҳамда Сув филтирлари хариди
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</si>
  <si>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"Бир миллион" дастурчи доирасида компьютер жамланмалари хариди ҳамда Моноблоклар хариди  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</si>
  <si>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("Мақсадли китоб жамғармаси" орқали)</t>
    </r>
  </si>
  <si>
    <t>Объектларни лойиҳалаштириш, қуриш (реконструкция қилиш), капитал таъмирлаш ва жиҳозлаш (капитал қўйилмалар)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</si>
</sst>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0%"/>
    <numFmt numFmtId="166" formatCode="#,##0.00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57">
    <xf numFmtId="0" fontId="0" fillId="0" borderId="0" xfId="0"/>
    <xf numFmtId="0" fontId="12" fillId="0" borderId="30" xfId="0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4" fontId="12" fillId="0" borderId="32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wrapText="1"/>
    </xf>
    <xf numFmtId="14" fontId="13" fillId="0" borderId="33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wrapText="1"/>
    </xf>
    <xf numFmtId="0" fontId="13" fillId="2" borderId="33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3" fillId="2" borderId="33" xfId="0" applyNumberFormat="1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left" vertical="top" wrapText="1"/>
    </xf>
    <xf numFmtId="0" fontId="14" fillId="0" borderId="0" xfId="0" applyFont="1"/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0" fontId="15" fillId="0" borderId="0" xfId="0" applyFont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indent="1"/>
    </xf>
    <xf numFmtId="3" fontId="3" fillId="0" borderId="6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0" fontId="9" fillId="0" borderId="0" xfId="0" applyFont="1" applyFill="1"/>
    <xf numFmtId="3" fontId="9" fillId="0" borderId="40" xfId="0" applyNumberFormat="1" applyFont="1" applyFill="1" applyBorder="1" applyAlignment="1">
      <alignment horizontal="center" vertical="center" wrapText="1"/>
    </xf>
    <xf numFmtId="3" fontId="9" fillId="0" borderId="40" xfId="0" applyNumberFormat="1" applyFont="1" applyFill="1" applyBorder="1" applyAlignment="1">
      <alignment horizontal="left" vertical="center" wrapText="1" indent="2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5" fontId="9" fillId="0" borderId="0" xfId="1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top" wrapText="1"/>
    </xf>
    <xf numFmtId="3" fontId="9" fillId="0" borderId="0" xfId="0" applyNumberFormat="1" applyFont="1" applyFill="1" applyAlignment="1">
      <alignment horizontal="left" vertical="top" wrapText="1"/>
    </xf>
    <xf numFmtId="3" fontId="9" fillId="0" borderId="39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left" vertical="center" wrapText="1" indent="2"/>
    </xf>
    <xf numFmtId="3" fontId="8" fillId="0" borderId="17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vertical="center" wrapText="1"/>
    </xf>
    <xf numFmtId="3" fontId="9" fillId="0" borderId="39" xfId="0" applyNumberFormat="1" applyFont="1" applyFill="1" applyBorder="1" applyAlignment="1">
      <alignment horizontal="left" vertical="center" indent="2"/>
    </xf>
    <xf numFmtId="49" fontId="23" fillId="0" borderId="0" xfId="0" applyNumberFormat="1" applyFont="1" applyFill="1" applyAlignment="1">
      <alignment horizontal="left" vertical="center" wrapText="1"/>
    </xf>
    <xf numFmtId="3" fontId="9" fillId="0" borderId="41" xfId="0" applyNumberFormat="1" applyFont="1" applyFill="1" applyBorder="1" applyAlignment="1">
      <alignment horizontal="left" vertical="center" wrapText="1" inden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9" fillId="0" borderId="42" xfId="0" applyNumberFormat="1" applyFont="1" applyFill="1" applyBorder="1" applyAlignment="1">
      <alignment horizontal="left" vertical="center" wrapText="1" indent="1"/>
    </xf>
    <xf numFmtId="3" fontId="9" fillId="0" borderId="13" xfId="0" applyNumberFormat="1" applyFont="1" applyFill="1" applyBorder="1" applyAlignment="1">
      <alignment horizontal="left" vertical="center" wrapText="1" indent="1"/>
    </xf>
    <xf numFmtId="3" fontId="9" fillId="0" borderId="45" xfId="0" applyNumberFormat="1" applyFont="1" applyFill="1" applyBorder="1" applyAlignment="1">
      <alignment horizontal="left" vertical="center" wrapText="1" indent="1"/>
    </xf>
    <xf numFmtId="3" fontId="9" fillId="0" borderId="43" xfId="0" applyNumberFormat="1" applyFont="1" applyFill="1" applyBorder="1" applyAlignment="1">
      <alignment horizontal="left" vertical="top" wrapText="1" inden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left" vertical="top" wrapText="1"/>
    </xf>
    <xf numFmtId="3" fontId="9" fillId="0" borderId="18" xfId="0" applyNumberFormat="1" applyFont="1" applyFill="1" applyBorder="1" applyAlignment="1">
      <alignment horizontal="left" vertical="top" wrapText="1"/>
    </xf>
    <xf numFmtId="3" fontId="9" fillId="0" borderId="24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3" fontId="23" fillId="0" borderId="9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9" fontId="9" fillId="0" borderId="0" xfId="1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vertical="top" wrapText="1"/>
    </xf>
    <xf numFmtId="3" fontId="18" fillId="0" borderId="0" xfId="0" applyNumberFormat="1" applyFont="1" applyFill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6" fillId="0" borderId="0" xfId="0" applyNumberFormat="1" applyFont="1" applyFill="1" applyAlignment="1">
      <alignment horizontal="center" vertical="center" wrapText="1"/>
    </xf>
    <xf numFmtId="166" fontId="8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 wrapText="1"/>
    </xf>
    <xf numFmtId="3" fontId="9" fillId="0" borderId="44" xfId="0" applyNumberFormat="1" applyFont="1" applyFill="1" applyBorder="1" applyAlignment="1">
      <alignment horizontal="left" vertical="top" wrapText="1"/>
    </xf>
    <xf numFmtId="3" fontId="8" fillId="4" borderId="20" xfId="0" applyNumberFormat="1" applyFont="1" applyFill="1" applyBorder="1" applyAlignment="1">
      <alignment horizontal="center" vertical="center" wrapText="1"/>
    </xf>
    <xf numFmtId="3" fontId="8" fillId="4" borderId="37" xfId="0" applyNumberFormat="1" applyFont="1" applyFill="1" applyBorder="1" applyAlignment="1">
      <alignment horizontal="center" vertical="center" wrapText="1"/>
    </xf>
    <xf numFmtId="3" fontId="8" fillId="4" borderId="16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8" fillId="4" borderId="20" xfId="0" applyNumberFormat="1" applyFont="1" applyFill="1" applyBorder="1" applyAlignment="1">
      <alignment horizontal="center" vertical="center" wrapText="1"/>
    </xf>
    <xf numFmtId="3" fontId="8" fillId="4" borderId="25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26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3" fontId="8" fillId="0" borderId="29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24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Fill="1" applyBorder="1" applyAlignment="1">
      <alignment horizontal="center" vertical="center" wrapText="1"/>
    </xf>
    <xf numFmtId="3" fontId="18" fillId="0" borderId="24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109" t="s">
        <v>1300</v>
      </c>
      <c r="D3" s="109"/>
      <c r="E3" s="109"/>
      <c r="F3" s="109"/>
      <c r="G3" s="109"/>
      <c r="H3" s="109"/>
      <c r="I3" s="109"/>
      <c r="J3" s="109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110" t="s">
        <v>5</v>
      </c>
      <c r="D5" s="113" t="s">
        <v>4</v>
      </c>
      <c r="E5" s="113" t="s">
        <v>1302</v>
      </c>
      <c r="F5" s="113"/>
      <c r="G5" s="113"/>
      <c r="H5" s="113"/>
      <c r="I5" s="116"/>
      <c r="J5" s="117"/>
      <c r="K5" s="33"/>
      <c r="L5" s="33"/>
      <c r="M5" s="33"/>
    </row>
    <row r="6" spans="3:32" ht="25.5" customHeight="1" x14ac:dyDescent="0.3">
      <c r="C6" s="111"/>
      <c r="D6" s="114"/>
      <c r="E6" s="118" t="s">
        <v>3</v>
      </c>
      <c r="F6" s="120" t="s">
        <v>0</v>
      </c>
      <c r="G6" s="120"/>
      <c r="H6" s="120"/>
      <c r="I6" s="121"/>
      <c r="J6" s="122"/>
    </row>
    <row r="7" spans="3:32" ht="124.5" customHeight="1" x14ac:dyDescent="0.3">
      <c r="C7" s="112"/>
      <c r="D7" s="115"/>
      <c r="E7" s="119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107" t="s">
        <v>1259</v>
      </c>
      <c r="D47" s="108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3:AH67"/>
  <sheetViews>
    <sheetView tabSelected="1" view="pageBreakPreview" zoomScale="70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74" sqref="D74"/>
    </sheetView>
  </sheetViews>
  <sheetFormatPr defaultRowHeight="18" x14ac:dyDescent="0.25"/>
  <cols>
    <col min="1" max="1" width="9.140625" style="51"/>
    <col min="2" max="2" width="2.140625" style="51" customWidth="1"/>
    <col min="3" max="3" width="5.85546875" style="61" customWidth="1"/>
    <col min="4" max="4" width="93" style="61" customWidth="1"/>
    <col min="5" max="5" width="27.28515625" style="61" customWidth="1"/>
    <col min="6" max="7" width="27.140625" style="61" customWidth="1"/>
    <col min="8" max="8" width="26.85546875" style="61" customWidth="1"/>
    <col min="9" max="9" width="26.140625" style="61" customWidth="1"/>
    <col min="10" max="10" width="24.85546875" style="61" customWidth="1"/>
    <col min="11" max="11" width="27.28515625" style="61" customWidth="1"/>
    <col min="12" max="12" width="27.42578125" style="61" customWidth="1"/>
    <col min="13" max="13" width="21.28515625" style="61" customWidth="1"/>
    <col min="14" max="14" width="23.140625" style="61" customWidth="1"/>
    <col min="15" max="16" width="23.5703125" style="61" customWidth="1"/>
    <col min="17" max="17" width="3" style="61" customWidth="1"/>
    <col min="18" max="18" width="27.7109375" style="61" customWidth="1"/>
    <col min="19" max="19" width="47.5703125" style="60" customWidth="1"/>
    <col min="20" max="20" width="50.85546875" style="60" customWidth="1"/>
    <col min="21" max="21" width="58.85546875" style="61" customWidth="1"/>
    <col min="22" max="23" width="15.7109375" style="61" customWidth="1"/>
    <col min="24" max="26" width="14.42578125" style="61" bestFit="1" customWidth="1"/>
    <col min="27" max="30" width="11.85546875" style="61" bestFit="1" customWidth="1"/>
    <col min="31" max="34" width="9.140625" style="61"/>
    <col min="35" max="16384" width="9.140625" style="51"/>
  </cols>
  <sheetData>
    <row r="3" spans="3:34" ht="61.5" customHeight="1" x14ac:dyDescent="0.25">
      <c r="C3" s="125" t="s">
        <v>1357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93"/>
    </row>
    <row r="4" spans="3:34" ht="17.25" customHeight="1" x14ac:dyDescent="0.25">
      <c r="E4" s="94"/>
      <c r="P4" s="95" t="s">
        <v>1337</v>
      </c>
      <c r="Q4" s="95"/>
    </row>
    <row r="5" spans="3:34" ht="57" customHeight="1" x14ac:dyDescent="0.25">
      <c r="C5" s="126" t="s">
        <v>5</v>
      </c>
      <c r="D5" s="129" t="s">
        <v>1336</v>
      </c>
      <c r="E5" s="132" t="s">
        <v>1342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4"/>
      <c r="Q5" s="93"/>
    </row>
    <row r="6" spans="3:34" ht="34.5" customHeight="1" x14ac:dyDescent="0.25">
      <c r="C6" s="127"/>
      <c r="D6" s="130"/>
      <c r="E6" s="135" t="s">
        <v>1339</v>
      </c>
      <c r="F6" s="136"/>
      <c r="G6" s="137" t="s">
        <v>0</v>
      </c>
      <c r="H6" s="138"/>
      <c r="I6" s="138"/>
      <c r="J6" s="138"/>
      <c r="K6" s="138"/>
      <c r="L6" s="138"/>
      <c r="M6" s="138"/>
      <c r="N6" s="138"/>
      <c r="O6" s="138"/>
      <c r="P6" s="139"/>
      <c r="Q6" s="96"/>
    </row>
    <row r="7" spans="3:34" ht="109.5" customHeight="1" x14ac:dyDescent="0.25">
      <c r="C7" s="127"/>
      <c r="D7" s="130"/>
      <c r="E7" s="140" t="s">
        <v>1296</v>
      </c>
      <c r="F7" s="142" t="s">
        <v>1297</v>
      </c>
      <c r="G7" s="127" t="s">
        <v>1</v>
      </c>
      <c r="H7" s="144"/>
      <c r="I7" s="144" t="s">
        <v>1310</v>
      </c>
      <c r="J7" s="144"/>
      <c r="K7" s="144" t="s">
        <v>2</v>
      </c>
      <c r="L7" s="144"/>
      <c r="M7" s="145" t="s">
        <v>1341</v>
      </c>
      <c r="N7" s="146"/>
      <c r="O7" s="144" t="s">
        <v>1340</v>
      </c>
      <c r="P7" s="147"/>
      <c r="Q7" s="93"/>
    </row>
    <row r="8" spans="3:34" ht="65.25" customHeight="1" x14ac:dyDescent="0.25">
      <c r="C8" s="128"/>
      <c r="D8" s="131"/>
      <c r="E8" s="141"/>
      <c r="F8" s="143"/>
      <c r="G8" s="81" t="s">
        <v>1296</v>
      </c>
      <c r="H8" s="97" t="s">
        <v>1297</v>
      </c>
      <c r="I8" s="97" t="s">
        <v>1296</v>
      </c>
      <c r="J8" s="97" t="s">
        <v>1297</v>
      </c>
      <c r="K8" s="97" t="s">
        <v>1296</v>
      </c>
      <c r="L8" s="97" t="s">
        <v>1297</v>
      </c>
      <c r="M8" s="97" t="s">
        <v>1296</v>
      </c>
      <c r="N8" s="97" t="s">
        <v>1297</v>
      </c>
      <c r="O8" s="97" t="s">
        <v>1296</v>
      </c>
      <c r="P8" s="82" t="s">
        <v>1297</v>
      </c>
      <c r="Q8" s="93"/>
    </row>
    <row r="9" spans="3:34" s="98" customFormat="1" ht="51.75" customHeight="1" x14ac:dyDescent="0.25">
      <c r="C9" s="123" t="s">
        <v>1259</v>
      </c>
      <c r="D9" s="124"/>
      <c r="E9" s="104">
        <f>SUM(E10:E66)</f>
        <v>38960605150.692551</v>
      </c>
      <c r="F9" s="105">
        <f>SUM(F10:F66)</f>
        <v>38869801526.279411</v>
      </c>
      <c r="G9" s="104">
        <f t="shared" ref="G9:P9" si="0">SUM(G10:G65)</f>
        <v>29090369286.925003</v>
      </c>
      <c r="H9" s="106">
        <f t="shared" si="0"/>
        <v>29074024658.406754</v>
      </c>
      <c r="I9" s="106">
        <f t="shared" si="0"/>
        <v>6965044777.1230001</v>
      </c>
      <c r="J9" s="106">
        <f t="shared" si="0"/>
        <v>6962543469.7704105</v>
      </c>
      <c r="K9" s="106">
        <f t="shared" si="0"/>
        <v>2356739611.9359999</v>
      </c>
      <c r="L9" s="106">
        <f t="shared" si="0"/>
        <v>2325354923.3936996</v>
      </c>
      <c r="M9" s="106">
        <f t="shared" si="0"/>
        <v>1284522.5</v>
      </c>
      <c r="N9" s="106">
        <f t="shared" si="0"/>
        <v>1164879.26826</v>
      </c>
      <c r="O9" s="106">
        <f t="shared" si="0"/>
        <v>199279474.70854402</v>
      </c>
      <c r="P9" s="105">
        <f t="shared" si="0"/>
        <v>199279474.70854402</v>
      </c>
      <c r="Q9" s="99"/>
      <c r="R9" s="100"/>
      <c r="S9" s="101"/>
      <c r="T9" s="101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3:34" ht="65.25" customHeight="1" x14ac:dyDescent="0.25">
      <c r="C10" s="52">
        <v>1</v>
      </c>
      <c r="D10" s="53" t="s">
        <v>1350</v>
      </c>
      <c r="E10" s="54">
        <f t="shared" ref="E10:F29" si="1">+G10+K10+O10+I10</f>
        <v>29857816000</v>
      </c>
      <c r="F10" s="55">
        <f>+H10+L10+P10+J10</f>
        <v>29851090000</v>
      </c>
      <c r="G10" s="56">
        <v>24078886000</v>
      </c>
      <c r="H10" s="57">
        <v>24072243000</v>
      </c>
      <c r="I10" s="57">
        <v>5778930000</v>
      </c>
      <c r="J10" s="57">
        <v>5778847000</v>
      </c>
      <c r="K10" s="57"/>
      <c r="L10" s="57"/>
      <c r="M10" s="57"/>
      <c r="N10" s="57"/>
      <c r="O10" s="57"/>
      <c r="P10" s="85"/>
      <c r="Q10" s="58"/>
      <c r="R10" s="59"/>
    </row>
    <row r="11" spans="3:34" ht="65.25" customHeight="1" x14ac:dyDescent="0.25">
      <c r="C11" s="62">
        <f>+C10+1</f>
        <v>2</v>
      </c>
      <c r="D11" s="63" t="s">
        <v>1355</v>
      </c>
      <c r="E11" s="64">
        <f t="shared" ref="E11" si="2">+G11+K11+O11+I11</f>
        <v>5925538000</v>
      </c>
      <c r="F11" s="65">
        <f>+H11+L11+P11+J11</f>
        <v>5923957000</v>
      </c>
      <c r="G11" s="66">
        <v>4786650000</v>
      </c>
      <c r="H11" s="67">
        <v>4785145000</v>
      </c>
      <c r="I11" s="67">
        <v>1138888000</v>
      </c>
      <c r="J11" s="67">
        <v>1138812000</v>
      </c>
      <c r="K11" s="67"/>
      <c r="L11" s="86"/>
      <c r="M11" s="86"/>
      <c r="N11" s="86"/>
      <c r="O11" s="86"/>
      <c r="P11" s="87"/>
      <c r="Q11" s="58"/>
      <c r="R11" s="68"/>
    </row>
    <row r="12" spans="3:34" s="69" customFormat="1" ht="51.75" customHeight="1" x14ac:dyDescent="0.25">
      <c r="C12" s="62">
        <f t="shared" ref="C12:C66" si="3">+C11+1</f>
        <v>3</v>
      </c>
      <c r="D12" s="63" t="s">
        <v>1351</v>
      </c>
      <c r="E12" s="64">
        <f t="shared" si="1"/>
        <v>18119504.999000002</v>
      </c>
      <c r="F12" s="65">
        <f t="shared" si="1"/>
        <v>17876559.116920002</v>
      </c>
      <c r="G12" s="88">
        <v>10647789.401000001</v>
      </c>
      <c r="H12" s="86">
        <v>10644123.023</v>
      </c>
      <c r="I12" s="86">
        <v>2635612.5989999999</v>
      </c>
      <c r="J12" s="86">
        <v>2555554.2579999999</v>
      </c>
      <c r="K12" s="86">
        <v>4836102.9989999998</v>
      </c>
      <c r="L12" s="86">
        <v>4676881.8359200004</v>
      </c>
      <c r="M12" s="86">
        <v>577649</v>
      </c>
      <c r="N12" s="86">
        <v>521167.29898999998</v>
      </c>
      <c r="O12" s="86"/>
      <c r="P12" s="87"/>
      <c r="Q12" s="58"/>
      <c r="R12" s="68"/>
      <c r="S12" s="70"/>
      <c r="T12" s="70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</row>
    <row r="13" spans="3:34" s="69" customFormat="1" ht="66.75" customHeight="1" x14ac:dyDescent="0.25">
      <c r="C13" s="62">
        <f t="shared" si="3"/>
        <v>4</v>
      </c>
      <c r="D13" s="63" t="s">
        <v>1361</v>
      </c>
      <c r="E13" s="64">
        <f t="shared" si="1"/>
        <v>25327452</v>
      </c>
      <c r="F13" s="65">
        <f t="shared" si="1"/>
        <v>24854665.047430001</v>
      </c>
      <c r="G13" s="88"/>
      <c r="H13" s="86"/>
      <c r="I13" s="86"/>
      <c r="J13" s="86"/>
      <c r="K13" s="86">
        <v>25327452</v>
      </c>
      <c r="L13" s="86">
        <v>24854665.047430001</v>
      </c>
      <c r="M13" s="86"/>
      <c r="N13" s="86"/>
      <c r="O13" s="86"/>
      <c r="P13" s="87"/>
      <c r="Q13" s="58"/>
      <c r="R13" s="68"/>
      <c r="S13" s="70"/>
      <c r="T13" s="70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</row>
    <row r="14" spans="3:34" s="69" customFormat="1" ht="42.75" customHeight="1" x14ac:dyDescent="0.25">
      <c r="C14" s="62">
        <f t="shared" si="3"/>
        <v>5</v>
      </c>
      <c r="D14" s="63" t="s">
        <v>1358</v>
      </c>
      <c r="E14" s="64">
        <f t="shared" ref="E14:E18" si="4">+G14+K14+O14+I14</f>
        <v>13299700</v>
      </c>
      <c r="F14" s="65">
        <f t="shared" ref="F14:F18" si="5">+H14+L14+P14+J14</f>
        <v>13285184</v>
      </c>
      <c r="G14" s="88"/>
      <c r="H14" s="86"/>
      <c r="I14" s="86"/>
      <c r="J14" s="86"/>
      <c r="K14" s="86">
        <v>13299700</v>
      </c>
      <c r="L14" s="86">
        <v>13285184</v>
      </c>
      <c r="M14" s="86"/>
      <c r="N14" s="86"/>
      <c r="O14" s="86"/>
      <c r="P14" s="87"/>
      <c r="Q14" s="58"/>
      <c r="R14" s="68"/>
      <c r="S14" s="70"/>
      <c r="T14" s="70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</row>
    <row r="15" spans="3:34" s="69" customFormat="1" ht="42.75" customHeight="1" x14ac:dyDescent="0.25">
      <c r="C15" s="62">
        <f t="shared" si="3"/>
        <v>6</v>
      </c>
      <c r="D15" s="63" t="s">
        <v>1359</v>
      </c>
      <c r="E15" s="64">
        <f t="shared" si="4"/>
        <v>30439000</v>
      </c>
      <c r="F15" s="65">
        <f t="shared" si="5"/>
        <v>30313147</v>
      </c>
      <c r="G15" s="88"/>
      <c r="H15" s="86"/>
      <c r="I15" s="86"/>
      <c r="J15" s="86"/>
      <c r="K15" s="86">
        <v>30439000</v>
      </c>
      <c r="L15" s="86">
        <v>30313147</v>
      </c>
      <c r="M15" s="86"/>
      <c r="N15" s="86"/>
      <c r="O15" s="86"/>
      <c r="P15" s="87"/>
      <c r="Q15" s="58"/>
      <c r="R15" s="68"/>
      <c r="S15" s="70"/>
      <c r="T15" s="70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3:34" s="69" customFormat="1" ht="42.75" customHeight="1" x14ac:dyDescent="0.25">
      <c r="C16" s="62">
        <f t="shared" si="3"/>
        <v>7</v>
      </c>
      <c r="D16" s="63" t="s">
        <v>1360</v>
      </c>
      <c r="E16" s="64">
        <f t="shared" si="4"/>
        <v>67704000</v>
      </c>
      <c r="F16" s="65">
        <f t="shared" si="5"/>
        <v>67704000</v>
      </c>
      <c r="G16" s="88"/>
      <c r="H16" s="86"/>
      <c r="I16" s="86"/>
      <c r="J16" s="86"/>
      <c r="K16" s="86">
        <v>67704000</v>
      </c>
      <c r="L16" s="86">
        <v>67704000</v>
      </c>
      <c r="M16" s="86"/>
      <c r="N16" s="86"/>
      <c r="O16" s="86"/>
      <c r="P16" s="87"/>
      <c r="Q16" s="58"/>
      <c r="R16" s="68"/>
      <c r="S16" s="70"/>
      <c r="T16" s="70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</row>
    <row r="17" spans="3:34" s="69" customFormat="1" ht="63" customHeight="1" x14ac:dyDescent="0.25">
      <c r="C17" s="62">
        <f t="shared" si="3"/>
        <v>8</v>
      </c>
      <c r="D17" s="63" t="s">
        <v>1362</v>
      </c>
      <c r="E17" s="64">
        <f t="shared" si="4"/>
        <v>178600000</v>
      </c>
      <c r="F17" s="65">
        <f t="shared" si="5"/>
        <v>178600000</v>
      </c>
      <c r="G17" s="88"/>
      <c r="H17" s="86"/>
      <c r="I17" s="86"/>
      <c r="J17" s="86"/>
      <c r="K17" s="86">
        <v>178600000</v>
      </c>
      <c r="L17" s="86">
        <v>178600000</v>
      </c>
      <c r="M17" s="86"/>
      <c r="N17" s="86"/>
      <c r="O17" s="86"/>
      <c r="P17" s="87"/>
      <c r="Q17" s="58"/>
      <c r="R17" s="68"/>
      <c r="S17" s="70"/>
      <c r="T17" s="70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  <row r="18" spans="3:34" s="69" customFormat="1" ht="63" customHeight="1" x14ac:dyDescent="0.25">
      <c r="C18" s="62">
        <f t="shared" si="3"/>
        <v>9</v>
      </c>
      <c r="D18" s="63" t="s">
        <v>1354</v>
      </c>
      <c r="E18" s="64">
        <f t="shared" si="4"/>
        <v>37515797</v>
      </c>
      <c r="F18" s="65">
        <f t="shared" si="5"/>
        <v>37493932.67436</v>
      </c>
      <c r="G18" s="88"/>
      <c r="H18" s="86"/>
      <c r="I18" s="86"/>
      <c r="J18" s="86"/>
      <c r="K18" s="86">
        <v>37515797</v>
      </c>
      <c r="L18" s="86">
        <v>37493932.67436</v>
      </c>
      <c r="M18" s="86"/>
      <c r="N18" s="86"/>
      <c r="O18" s="86"/>
      <c r="P18" s="87"/>
      <c r="Q18" s="58"/>
      <c r="R18" s="68"/>
      <c r="S18" s="70"/>
      <c r="T18" s="70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</row>
    <row r="19" spans="3:34" s="69" customFormat="1" ht="58.5" customHeight="1" x14ac:dyDescent="0.25">
      <c r="C19" s="62">
        <f t="shared" si="3"/>
        <v>10</v>
      </c>
      <c r="D19" s="63" t="s">
        <v>1311</v>
      </c>
      <c r="E19" s="64">
        <f t="shared" si="1"/>
        <v>10678481</v>
      </c>
      <c r="F19" s="65">
        <f t="shared" si="1"/>
        <v>10005265.305</v>
      </c>
      <c r="G19" s="88">
        <v>6998782</v>
      </c>
      <c r="H19" s="86">
        <v>6589954.3207799997</v>
      </c>
      <c r="I19" s="86">
        <v>1285488</v>
      </c>
      <c r="J19" s="86">
        <v>1244995.469</v>
      </c>
      <c r="K19" s="86">
        <v>2394211</v>
      </c>
      <c r="L19" s="86">
        <v>2170315.5152200004</v>
      </c>
      <c r="M19" s="86">
        <v>26298</v>
      </c>
      <c r="N19" s="86">
        <v>26285.65</v>
      </c>
      <c r="O19" s="86"/>
      <c r="P19" s="87"/>
      <c r="Q19" s="58"/>
      <c r="R19" s="68"/>
      <c r="S19" s="70"/>
      <c r="T19" s="70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</row>
    <row r="20" spans="3:34" s="69" customFormat="1" ht="58.5" customHeight="1" x14ac:dyDescent="0.25">
      <c r="C20" s="62">
        <f t="shared" si="3"/>
        <v>11</v>
      </c>
      <c r="D20" s="63" t="s">
        <v>1312</v>
      </c>
      <c r="E20" s="64">
        <f t="shared" si="1"/>
        <v>11007775</v>
      </c>
      <c r="F20" s="65">
        <f t="shared" si="1"/>
        <v>10942093.2048</v>
      </c>
      <c r="G20" s="88">
        <v>7346272</v>
      </c>
      <c r="H20" s="86">
        <v>7339399.5949999997</v>
      </c>
      <c r="I20" s="86">
        <v>1866227</v>
      </c>
      <c r="J20" s="86">
        <v>1866117.703</v>
      </c>
      <c r="K20" s="86">
        <v>1795276</v>
      </c>
      <c r="L20" s="86">
        <v>1736575.9068</v>
      </c>
      <c r="M20" s="86"/>
      <c r="N20" s="86"/>
      <c r="O20" s="86"/>
      <c r="P20" s="87"/>
      <c r="Q20" s="58"/>
      <c r="R20" s="68"/>
      <c r="S20" s="70"/>
      <c r="T20" s="70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</row>
    <row r="21" spans="3:34" s="69" customFormat="1" ht="58.5" customHeight="1" x14ac:dyDescent="0.25">
      <c r="C21" s="62">
        <f t="shared" si="3"/>
        <v>12</v>
      </c>
      <c r="D21" s="63" t="s">
        <v>1313</v>
      </c>
      <c r="E21" s="64">
        <f t="shared" si="1"/>
        <v>7305506</v>
      </c>
      <c r="F21" s="65">
        <f t="shared" si="1"/>
        <v>7079979.8372800006</v>
      </c>
      <c r="G21" s="88">
        <v>4266996</v>
      </c>
      <c r="H21" s="86">
        <v>4206671.6766999997</v>
      </c>
      <c r="I21" s="86">
        <v>1131469</v>
      </c>
      <c r="J21" s="86">
        <v>1038890.51697</v>
      </c>
      <c r="K21" s="86">
        <v>1907041</v>
      </c>
      <c r="L21" s="86">
        <v>1834417.6436100001</v>
      </c>
      <c r="M21" s="86"/>
      <c r="N21" s="86"/>
      <c r="O21" s="86"/>
      <c r="P21" s="87"/>
      <c r="Q21" s="58"/>
      <c r="R21" s="68"/>
      <c r="S21" s="70"/>
      <c r="T21" s="70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</row>
    <row r="22" spans="3:34" s="69" customFormat="1" ht="58.5" customHeight="1" x14ac:dyDescent="0.25">
      <c r="C22" s="62">
        <f t="shared" si="3"/>
        <v>13</v>
      </c>
      <c r="D22" s="63" t="s">
        <v>1314</v>
      </c>
      <c r="E22" s="64">
        <f t="shared" si="1"/>
        <v>8782172</v>
      </c>
      <c r="F22" s="65">
        <f>+H22+L22+P22+J22</f>
        <v>8235536.6883900007</v>
      </c>
      <c r="G22" s="88">
        <v>5426344</v>
      </c>
      <c r="H22" s="86">
        <v>5135205.0870000003</v>
      </c>
      <c r="I22" s="86">
        <v>1362110</v>
      </c>
      <c r="J22" s="86">
        <v>1314846.7350000001</v>
      </c>
      <c r="K22" s="86">
        <v>1993718</v>
      </c>
      <c r="L22" s="86">
        <v>1785484.8663899999</v>
      </c>
      <c r="M22" s="86"/>
      <c r="N22" s="86"/>
      <c r="O22" s="86"/>
      <c r="P22" s="87"/>
      <c r="Q22" s="58"/>
      <c r="R22" s="68"/>
      <c r="S22" s="70"/>
      <c r="T22" s="70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</row>
    <row r="23" spans="3:34" s="69" customFormat="1" ht="58.5" customHeight="1" x14ac:dyDescent="0.25">
      <c r="C23" s="62">
        <f t="shared" si="3"/>
        <v>14</v>
      </c>
      <c r="D23" s="63" t="s">
        <v>1315</v>
      </c>
      <c r="E23" s="64">
        <f t="shared" si="1"/>
        <v>9066232</v>
      </c>
      <c r="F23" s="65">
        <f t="shared" si="1"/>
        <v>8945526.8338000011</v>
      </c>
      <c r="G23" s="88">
        <v>4328528</v>
      </c>
      <c r="H23" s="86">
        <v>4265434.466</v>
      </c>
      <c r="I23" s="86">
        <v>1055425</v>
      </c>
      <c r="J23" s="86">
        <v>1052355.5209999999</v>
      </c>
      <c r="K23" s="86">
        <v>3682279</v>
      </c>
      <c r="L23" s="86">
        <v>3627736.8468000004</v>
      </c>
      <c r="M23" s="86"/>
      <c r="N23" s="86"/>
      <c r="O23" s="86"/>
      <c r="P23" s="87"/>
      <c r="Q23" s="58"/>
      <c r="R23" s="68"/>
      <c r="S23" s="70"/>
      <c r="T23" s="70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3:34" s="69" customFormat="1" ht="58.5" customHeight="1" x14ac:dyDescent="0.25">
      <c r="C24" s="62">
        <f t="shared" si="3"/>
        <v>15</v>
      </c>
      <c r="D24" s="63" t="s">
        <v>1316</v>
      </c>
      <c r="E24" s="64">
        <f t="shared" si="1"/>
        <v>10920134</v>
      </c>
      <c r="F24" s="65">
        <f t="shared" si="1"/>
        <v>10867574.57271</v>
      </c>
      <c r="G24" s="88">
        <v>6482020</v>
      </c>
      <c r="H24" s="86">
        <v>6458313.1789999995</v>
      </c>
      <c r="I24" s="86">
        <v>1636909</v>
      </c>
      <c r="J24" s="86">
        <v>1633213.04</v>
      </c>
      <c r="K24" s="86">
        <v>2801205</v>
      </c>
      <c r="L24" s="86">
        <v>2776048.3537099999</v>
      </c>
      <c r="M24" s="86"/>
      <c r="N24" s="86"/>
      <c r="O24" s="86"/>
      <c r="P24" s="87"/>
      <c r="Q24" s="58"/>
      <c r="R24" s="68"/>
      <c r="S24" s="70"/>
      <c r="T24" s="70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3:34" s="69" customFormat="1" ht="58.5" customHeight="1" x14ac:dyDescent="0.25">
      <c r="C25" s="62">
        <f t="shared" si="3"/>
        <v>16</v>
      </c>
      <c r="D25" s="63" t="s">
        <v>1317</v>
      </c>
      <c r="E25" s="64">
        <f t="shared" si="1"/>
        <v>9056802</v>
      </c>
      <c r="F25" s="65">
        <f t="shared" si="1"/>
        <v>8954580.4453899991</v>
      </c>
      <c r="G25" s="88">
        <v>5170024</v>
      </c>
      <c r="H25" s="86">
        <v>5152311.2869999995</v>
      </c>
      <c r="I25" s="86">
        <v>1280835</v>
      </c>
      <c r="J25" s="86">
        <v>1280638.628</v>
      </c>
      <c r="K25" s="86">
        <v>2605943</v>
      </c>
      <c r="L25" s="86">
        <v>2521630.53039</v>
      </c>
      <c r="M25" s="86"/>
      <c r="N25" s="86"/>
      <c r="O25" s="86"/>
      <c r="P25" s="87"/>
      <c r="Q25" s="58"/>
      <c r="R25" s="68"/>
      <c r="S25" s="70"/>
      <c r="T25" s="70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</row>
    <row r="26" spans="3:34" s="69" customFormat="1" ht="58.5" customHeight="1" x14ac:dyDescent="0.25">
      <c r="C26" s="62">
        <f t="shared" si="3"/>
        <v>17</v>
      </c>
      <c r="D26" s="63" t="s">
        <v>1318</v>
      </c>
      <c r="E26" s="64">
        <f t="shared" si="1"/>
        <v>8419960</v>
      </c>
      <c r="F26" s="65">
        <f t="shared" si="1"/>
        <v>8378921.1130400002</v>
      </c>
      <c r="G26" s="88">
        <v>5642688</v>
      </c>
      <c r="H26" s="86">
        <v>5640163.591</v>
      </c>
      <c r="I26" s="86">
        <v>1432098</v>
      </c>
      <c r="J26" s="86">
        <v>1421466.308</v>
      </c>
      <c r="K26" s="86">
        <v>1345174</v>
      </c>
      <c r="L26" s="86">
        <v>1317291.21404</v>
      </c>
      <c r="M26" s="86"/>
      <c r="N26" s="86"/>
      <c r="O26" s="86"/>
      <c r="P26" s="87"/>
      <c r="Q26" s="58"/>
      <c r="R26" s="68"/>
      <c r="S26" s="70"/>
      <c r="T26" s="70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</row>
    <row r="27" spans="3:34" s="69" customFormat="1" ht="58.5" customHeight="1" x14ac:dyDescent="0.25">
      <c r="C27" s="62">
        <f t="shared" si="3"/>
        <v>18</v>
      </c>
      <c r="D27" s="63" t="s">
        <v>1319</v>
      </c>
      <c r="E27" s="64">
        <f t="shared" si="1"/>
        <v>11964177</v>
      </c>
      <c r="F27" s="65">
        <f t="shared" si="1"/>
        <v>11861090.143800002</v>
      </c>
      <c r="G27" s="88">
        <v>8192432</v>
      </c>
      <c r="H27" s="86">
        <v>8176999.5920000002</v>
      </c>
      <c r="I27" s="86">
        <v>2043753</v>
      </c>
      <c r="J27" s="86">
        <v>2038485.1529999999</v>
      </c>
      <c r="K27" s="86">
        <v>1727992</v>
      </c>
      <c r="L27" s="86">
        <v>1645605.3987999998</v>
      </c>
      <c r="M27" s="86"/>
      <c r="N27" s="86"/>
      <c r="O27" s="86"/>
      <c r="P27" s="87"/>
      <c r="Q27" s="58"/>
      <c r="R27" s="68"/>
      <c r="S27" s="70"/>
      <c r="T27" s="70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</row>
    <row r="28" spans="3:34" s="69" customFormat="1" ht="58.5" customHeight="1" x14ac:dyDescent="0.25">
      <c r="C28" s="62">
        <f t="shared" si="3"/>
        <v>19</v>
      </c>
      <c r="D28" s="63" t="s">
        <v>1320</v>
      </c>
      <c r="E28" s="64">
        <f t="shared" si="1"/>
        <v>10495652</v>
      </c>
      <c r="F28" s="65">
        <f t="shared" si="1"/>
        <v>10384719.3694</v>
      </c>
      <c r="G28" s="88">
        <v>6090242</v>
      </c>
      <c r="H28" s="86">
        <v>6071490.1969999997</v>
      </c>
      <c r="I28" s="86">
        <v>1586034</v>
      </c>
      <c r="J28" s="86">
        <v>1562847.55</v>
      </c>
      <c r="K28" s="86">
        <v>2819376</v>
      </c>
      <c r="L28" s="86">
        <v>2750381.6224000002</v>
      </c>
      <c r="M28" s="86"/>
      <c r="N28" s="86"/>
      <c r="O28" s="86"/>
      <c r="P28" s="87"/>
      <c r="Q28" s="58"/>
      <c r="R28" s="68"/>
      <c r="S28" s="70"/>
      <c r="T28" s="70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</row>
    <row r="29" spans="3:34" s="69" customFormat="1" ht="58.5" customHeight="1" x14ac:dyDescent="0.25">
      <c r="C29" s="62">
        <f t="shared" si="3"/>
        <v>20</v>
      </c>
      <c r="D29" s="63" t="s">
        <v>1322</v>
      </c>
      <c r="E29" s="64">
        <f t="shared" si="1"/>
        <v>5906696</v>
      </c>
      <c r="F29" s="65">
        <f t="shared" si="1"/>
        <v>5793960.8437000001</v>
      </c>
      <c r="G29" s="88">
        <v>2800232</v>
      </c>
      <c r="H29" s="86">
        <v>2795113.673</v>
      </c>
      <c r="I29" s="86">
        <v>705444</v>
      </c>
      <c r="J29" s="86">
        <v>702974.55099999998</v>
      </c>
      <c r="K29" s="86">
        <v>2401020</v>
      </c>
      <c r="L29" s="86">
        <v>2295872.6196999997</v>
      </c>
      <c r="M29" s="86"/>
      <c r="N29" s="86"/>
      <c r="O29" s="86"/>
      <c r="P29" s="87"/>
      <c r="Q29" s="58"/>
      <c r="R29" s="68"/>
      <c r="S29" s="70"/>
      <c r="T29" s="70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</row>
    <row r="30" spans="3:34" s="69" customFormat="1" ht="58.5" customHeight="1" x14ac:dyDescent="0.25">
      <c r="C30" s="62">
        <f t="shared" si="3"/>
        <v>21</v>
      </c>
      <c r="D30" s="63" t="s">
        <v>1321</v>
      </c>
      <c r="E30" s="64">
        <f t="shared" ref="E30:F58" si="6">+G30+K30+O30+I30</f>
        <v>9002929</v>
      </c>
      <c r="F30" s="65">
        <f t="shared" si="6"/>
        <v>8827692.3232899997</v>
      </c>
      <c r="G30" s="88">
        <v>5564518</v>
      </c>
      <c r="H30" s="86">
        <v>5534327.7414499996</v>
      </c>
      <c r="I30" s="86">
        <v>1376763</v>
      </c>
      <c r="J30" s="86">
        <v>1366143.6140000001</v>
      </c>
      <c r="K30" s="86">
        <v>2061648</v>
      </c>
      <c r="L30" s="86">
        <v>1927220.9678399998</v>
      </c>
      <c r="M30" s="86"/>
      <c r="N30" s="86"/>
      <c r="O30" s="86"/>
      <c r="P30" s="87"/>
      <c r="Q30" s="58"/>
      <c r="R30" s="68"/>
      <c r="S30" s="70"/>
      <c r="T30" s="70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</row>
    <row r="31" spans="3:34" s="69" customFormat="1" ht="58.5" customHeight="1" x14ac:dyDescent="0.25">
      <c r="C31" s="62">
        <f t="shared" si="3"/>
        <v>22</v>
      </c>
      <c r="D31" s="63" t="s">
        <v>1323</v>
      </c>
      <c r="E31" s="64">
        <f t="shared" si="6"/>
        <v>10399047</v>
      </c>
      <c r="F31" s="65">
        <f t="shared" si="6"/>
        <v>10179030.359159999</v>
      </c>
      <c r="G31" s="88">
        <v>6714195</v>
      </c>
      <c r="H31" s="86">
        <v>6552234.5839999998</v>
      </c>
      <c r="I31" s="86">
        <v>1715631</v>
      </c>
      <c r="J31" s="86">
        <v>1665962.733</v>
      </c>
      <c r="K31" s="86">
        <v>1969221</v>
      </c>
      <c r="L31" s="86">
        <v>1960833.04216</v>
      </c>
      <c r="M31" s="86"/>
      <c r="N31" s="86"/>
      <c r="O31" s="86"/>
      <c r="P31" s="87"/>
      <c r="Q31" s="58"/>
      <c r="R31" s="68"/>
      <c r="S31" s="70"/>
      <c r="T31" s="70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</row>
    <row r="32" spans="3:34" s="69" customFormat="1" ht="58.5" customHeight="1" x14ac:dyDescent="0.25">
      <c r="C32" s="62">
        <f t="shared" si="3"/>
        <v>23</v>
      </c>
      <c r="D32" s="63" t="s">
        <v>1324</v>
      </c>
      <c r="E32" s="64">
        <f t="shared" si="6"/>
        <v>8685996</v>
      </c>
      <c r="F32" s="65">
        <f t="shared" si="6"/>
        <v>8461211.8270800002</v>
      </c>
      <c r="G32" s="88">
        <v>4872684</v>
      </c>
      <c r="H32" s="86">
        <v>4733924.3190000001</v>
      </c>
      <c r="I32" s="86">
        <v>1211686</v>
      </c>
      <c r="J32" s="86">
        <v>1181632.3219999999</v>
      </c>
      <c r="K32" s="86">
        <v>2601626</v>
      </c>
      <c r="L32" s="86">
        <v>2545655.1860799999</v>
      </c>
      <c r="M32" s="86"/>
      <c r="N32" s="86"/>
      <c r="O32" s="86"/>
      <c r="P32" s="87"/>
      <c r="Q32" s="58"/>
      <c r="R32" s="68"/>
      <c r="S32" s="70"/>
      <c r="T32" s="70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</row>
    <row r="33" spans="3:34" s="69" customFormat="1" ht="58.5" customHeight="1" x14ac:dyDescent="0.25">
      <c r="C33" s="62">
        <f t="shared" si="3"/>
        <v>24</v>
      </c>
      <c r="D33" s="63" t="s">
        <v>1325</v>
      </c>
      <c r="E33" s="64">
        <f t="shared" si="6"/>
        <v>6147072</v>
      </c>
      <c r="F33" s="65">
        <f t="shared" si="6"/>
        <v>5863151.1122300001</v>
      </c>
      <c r="G33" s="88">
        <v>3525061</v>
      </c>
      <c r="H33" s="86">
        <v>3341473.25495</v>
      </c>
      <c r="I33" s="86">
        <v>864687</v>
      </c>
      <c r="J33" s="86">
        <v>829075.98199999996</v>
      </c>
      <c r="K33" s="86">
        <v>1757324</v>
      </c>
      <c r="L33" s="86">
        <v>1692601.87528</v>
      </c>
      <c r="M33" s="86"/>
      <c r="N33" s="86"/>
      <c r="O33" s="86"/>
      <c r="P33" s="87"/>
      <c r="Q33" s="58"/>
      <c r="R33" s="68"/>
      <c r="S33" s="70"/>
      <c r="T33" s="70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</row>
    <row r="34" spans="3:34" s="69" customFormat="1" ht="47.25" customHeight="1" x14ac:dyDescent="0.25">
      <c r="C34" s="62">
        <f t="shared" si="3"/>
        <v>25</v>
      </c>
      <c r="D34" s="63" t="s">
        <v>1326</v>
      </c>
      <c r="E34" s="64">
        <f t="shared" si="6"/>
        <v>5482232</v>
      </c>
      <c r="F34" s="65">
        <f t="shared" si="6"/>
        <v>5425794.56317</v>
      </c>
      <c r="G34" s="88">
        <v>3527813</v>
      </c>
      <c r="H34" s="86">
        <v>3527811.4840000002</v>
      </c>
      <c r="I34" s="86">
        <v>844126</v>
      </c>
      <c r="J34" s="86">
        <v>844125.38100000005</v>
      </c>
      <c r="K34" s="86">
        <v>1110293</v>
      </c>
      <c r="L34" s="86">
        <v>1053857.69817</v>
      </c>
      <c r="M34" s="86"/>
      <c r="N34" s="86"/>
      <c r="O34" s="86"/>
      <c r="P34" s="87"/>
      <c r="Q34" s="58"/>
      <c r="R34" s="68"/>
      <c r="S34" s="70"/>
      <c r="T34" s="70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</row>
    <row r="35" spans="3:34" s="69" customFormat="1" ht="58.5" customHeight="1" x14ac:dyDescent="0.25">
      <c r="C35" s="62">
        <f t="shared" si="3"/>
        <v>26</v>
      </c>
      <c r="D35" s="63" t="s">
        <v>1327</v>
      </c>
      <c r="E35" s="64">
        <f t="shared" si="6"/>
        <v>8881570</v>
      </c>
      <c r="F35" s="65">
        <f t="shared" si="6"/>
        <v>8852382.4337099995</v>
      </c>
      <c r="G35" s="88">
        <v>5921128</v>
      </c>
      <c r="H35" s="86">
        <v>5920239.3289999999</v>
      </c>
      <c r="I35" s="86">
        <v>1449494</v>
      </c>
      <c r="J35" s="86">
        <v>1449493.061</v>
      </c>
      <c r="K35" s="86">
        <v>1510948</v>
      </c>
      <c r="L35" s="86">
        <v>1482650.0437100001</v>
      </c>
      <c r="M35" s="86"/>
      <c r="N35" s="86"/>
      <c r="O35" s="86"/>
      <c r="P35" s="87"/>
      <c r="Q35" s="58"/>
      <c r="R35" s="68"/>
      <c r="S35" s="70"/>
      <c r="T35" s="70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3:34" s="69" customFormat="1" ht="41.25" customHeight="1" x14ac:dyDescent="0.25">
      <c r="C36" s="62">
        <f t="shared" si="3"/>
        <v>27</v>
      </c>
      <c r="D36" s="63" t="s">
        <v>1329</v>
      </c>
      <c r="E36" s="64">
        <f t="shared" si="6"/>
        <v>6920418</v>
      </c>
      <c r="F36" s="65">
        <f t="shared" si="6"/>
        <v>6911428.1223200001</v>
      </c>
      <c r="G36" s="88">
        <v>5541398</v>
      </c>
      <c r="H36" s="86">
        <v>5541391.7069499996</v>
      </c>
      <c r="I36" s="86">
        <v>1351006.2420000001</v>
      </c>
      <c r="J36" s="86">
        <v>1351006.13537</v>
      </c>
      <c r="K36" s="86">
        <v>28013.758000000002</v>
      </c>
      <c r="L36" s="86">
        <v>19030.28</v>
      </c>
      <c r="M36" s="86"/>
      <c r="N36" s="86"/>
      <c r="O36" s="86"/>
      <c r="P36" s="87"/>
      <c r="Q36" s="58"/>
      <c r="R36" s="68"/>
      <c r="S36" s="70"/>
      <c r="T36" s="70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3:34" s="69" customFormat="1" ht="41.25" customHeight="1" x14ac:dyDescent="0.25">
      <c r="C37" s="62">
        <f t="shared" si="3"/>
        <v>28</v>
      </c>
      <c r="D37" s="63" t="s">
        <v>1328</v>
      </c>
      <c r="E37" s="64">
        <f t="shared" si="6"/>
        <v>7110678</v>
      </c>
      <c r="F37" s="65">
        <f t="shared" si="6"/>
        <v>7038654.5868199999</v>
      </c>
      <c r="G37" s="88">
        <v>4781874</v>
      </c>
      <c r="H37" s="86">
        <v>4767341.2929999996</v>
      </c>
      <c r="I37" s="86">
        <v>1273586</v>
      </c>
      <c r="J37" s="86">
        <v>1272970.743</v>
      </c>
      <c r="K37" s="86">
        <v>1055218</v>
      </c>
      <c r="L37" s="86">
        <v>998342.55082</v>
      </c>
      <c r="M37" s="86">
        <v>16300</v>
      </c>
      <c r="N37" s="86">
        <v>15097.50001</v>
      </c>
      <c r="O37" s="86"/>
      <c r="P37" s="87"/>
      <c r="Q37" s="58"/>
      <c r="R37" s="68"/>
      <c r="S37" s="70"/>
      <c r="T37" s="70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3:34" s="69" customFormat="1" ht="41.25" customHeight="1" x14ac:dyDescent="0.25">
      <c r="C38" s="62">
        <f t="shared" si="3"/>
        <v>29</v>
      </c>
      <c r="D38" s="63" t="s">
        <v>1330</v>
      </c>
      <c r="E38" s="64">
        <f t="shared" si="6"/>
        <v>6162367</v>
      </c>
      <c r="F38" s="65">
        <f t="shared" si="6"/>
        <v>6150939.7943500001</v>
      </c>
      <c r="G38" s="88">
        <v>4463405</v>
      </c>
      <c r="H38" s="86">
        <v>4463352.915</v>
      </c>
      <c r="I38" s="86">
        <v>1098155</v>
      </c>
      <c r="J38" s="86">
        <v>1098154.5549999999</v>
      </c>
      <c r="K38" s="86">
        <v>600807</v>
      </c>
      <c r="L38" s="86">
        <v>589432.32435000001</v>
      </c>
      <c r="M38" s="86"/>
      <c r="N38" s="86"/>
      <c r="O38" s="86"/>
      <c r="P38" s="87"/>
      <c r="Q38" s="58"/>
      <c r="R38" s="68"/>
      <c r="S38" s="70"/>
      <c r="T38" s="70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3:34" s="69" customFormat="1" ht="41.25" customHeight="1" x14ac:dyDescent="0.25">
      <c r="C39" s="62">
        <f t="shared" si="3"/>
        <v>30</v>
      </c>
      <c r="D39" s="63" t="s">
        <v>1338</v>
      </c>
      <c r="E39" s="64">
        <f t="shared" ref="E39" si="7">+G39+K39+O39+I39</f>
        <v>3965425</v>
      </c>
      <c r="F39" s="65">
        <f t="shared" ref="F39" si="8">+H39+L39+P39+J39</f>
        <v>3937221.7238400001</v>
      </c>
      <c r="G39" s="88">
        <v>2865000</v>
      </c>
      <c r="H39" s="86">
        <v>2864412.9279999998</v>
      </c>
      <c r="I39" s="86">
        <v>694250</v>
      </c>
      <c r="J39" s="86">
        <v>693290.47646999999</v>
      </c>
      <c r="K39" s="86">
        <v>406175</v>
      </c>
      <c r="L39" s="86">
        <v>379518.31936999998</v>
      </c>
      <c r="M39" s="86"/>
      <c r="N39" s="86"/>
      <c r="O39" s="86"/>
      <c r="P39" s="87"/>
      <c r="Q39" s="58"/>
      <c r="R39" s="68"/>
      <c r="S39" s="70"/>
      <c r="T39" s="70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</row>
    <row r="40" spans="3:34" s="69" customFormat="1" ht="41.25" customHeight="1" x14ac:dyDescent="0.25">
      <c r="C40" s="62">
        <f t="shared" si="3"/>
        <v>31</v>
      </c>
      <c r="D40" s="63" t="s">
        <v>1331</v>
      </c>
      <c r="E40" s="64">
        <f t="shared" si="6"/>
        <v>8668712</v>
      </c>
      <c r="F40" s="65">
        <f t="shared" si="6"/>
        <v>8608100.6248199996</v>
      </c>
      <c r="G40" s="88">
        <v>3963800</v>
      </c>
      <c r="H40" s="86">
        <v>3951461.2914999998</v>
      </c>
      <c r="I40" s="86">
        <v>981000</v>
      </c>
      <c r="J40" s="86">
        <v>964242.37300000002</v>
      </c>
      <c r="K40" s="86">
        <v>3723912</v>
      </c>
      <c r="L40" s="86">
        <v>3692396.9603200001</v>
      </c>
      <c r="M40" s="86">
        <v>28440</v>
      </c>
      <c r="N40" s="86">
        <v>28230.5</v>
      </c>
      <c r="O40" s="86"/>
      <c r="P40" s="87"/>
      <c r="Q40" s="58"/>
      <c r="R40" s="68"/>
      <c r="S40" s="70"/>
      <c r="T40" s="70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</row>
    <row r="41" spans="3:34" s="69" customFormat="1" ht="41.25" customHeight="1" x14ac:dyDescent="0.25">
      <c r="C41" s="62">
        <f t="shared" si="3"/>
        <v>32</v>
      </c>
      <c r="D41" s="63" t="s">
        <v>1332</v>
      </c>
      <c r="E41" s="64">
        <f>+G41+K41+O41+I41</f>
        <v>856654</v>
      </c>
      <c r="F41" s="65">
        <f>+H41+L41+P41+J41</f>
        <v>785059.44545999996</v>
      </c>
      <c r="G41" s="88">
        <v>624901</v>
      </c>
      <c r="H41" s="86">
        <v>574549.90599999996</v>
      </c>
      <c r="I41" s="86">
        <v>154663</v>
      </c>
      <c r="J41" s="86">
        <v>143808.72500000001</v>
      </c>
      <c r="K41" s="86">
        <v>77090</v>
      </c>
      <c r="L41" s="86">
        <v>66700.814459999994</v>
      </c>
      <c r="M41" s="86">
        <v>10000</v>
      </c>
      <c r="N41" s="86">
        <v>9949.2124600000006</v>
      </c>
      <c r="O41" s="86"/>
      <c r="P41" s="87"/>
      <c r="Q41" s="58"/>
      <c r="R41" s="68"/>
      <c r="S41" s="70"/>
      <c r="T41" s="70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</row>
    <row r="42" spans="3:34" s="69" customFormat="1" ht="41.25" customHeight="1" x14ac:dyDescent="0.25">
      <c r="C42" s="62">
        <f t="shared" si="3"/>
        <v>33</v>
      </c>
      <c r="D42" s="63" t="s">
        <v>1333</v>
      </c>
      <c r="E42" s="64">
        <f t="shared" si="6"/>
        <v>955296</v>
      </c>
      <c r="F42" s="65">
        <f t="shared" si="6"/>
        <v>886193.89610000001</v>
      </c>
      <c r="G42" s="88">
        <v>384262</v>
      </c>
      <c r="H42" s="86">
        <v>361909.53290999995</v>
      </c>
      <c r="I42" s="86">
        <v>95152</v>
      </c>
      <c r="J42" s="86">
        <v>88882.383230000007</v>
      </c>
      <c r="K42" s="86">
        <v>475882</v>
      </c>
      <c r="L42" s="86">
        <v>435401.97995999997</v>
      </c>
      <c r="M42" s="86">
        <v>26600</v>
      </c>
      <c r="N42" s="86">
        <v>21364.127799999998</v>
      </c>
      <c r="O42" s="86"/>
      <c r="P42" s="87"/>
      <c r="Q42" s="58"/>
      <c r="R42" s="68"/>
      <c r="S42" s="70"/>
      <c r="T42" s="70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</row>
    <row r="43" spans="3:34" s="69" customFormat="1" ht="55.5" customHeight="1" x14ac:dyDescent="0.25">
      <c r="C43" s="62">
        <f t="shared" si="3"/>
        <v>34</v>
      </c>
      <c r="D43" s="63" t="s">
        <v>1334</v>
      </c>
      <c r="E43" s="64">
        <f t="shared" si="6"/>
        <v>3142052</v>
      </c>
      <c r="F43" s="65">
        <f t="shared" si="6"/>
        <v>3060424.3807700002</v>
      </c>
      <c r="G43" s="88">
        <v>2160192</v>
      </c>
      <c r="H43" s="86">
        <v>2110949.4190000002</v>
      </c>
      <c r="I43" s="86">
        <v>532298</v>
      </c>
      <c r="J43" s="86">
        <v>518247.63799999998</v>
      </c>
      <c r="K43" s="86">
        <v>449562</v>
      </c>
      <c r="L43" s="86">
        <v>431227.32376999996</v>
      </c>
      <c r="M43" s="86">
        <v>19400</v>
      </c>
      <c r="N43" s="86">
        <v>15888.55</v>
      </c>
      <c r="O43" s="86"/>
      <c r="P43" s="87"/>
      <c r="Q43" s="58"/>
      <c r="R43" s="68"/>
      <c r="S43" s="70"/>
      <c r="T43" s="70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</row>
    <row r="44" spans="3:34" s="69" customFormat="1" ht="41.25" customHeight="1" x14ac:dyDescent="0.25">
      <c r="C44" s="62">
        <f t="shared" si="3"/>
        <v>35</v>
      </c>
      <c r="D44" s="63" t="s">
        <v>1260</v>
      </c>
      <c r="E44" s="64">
        <f t="shared" si="6"/>
        <v>5992660</v>
      </c>
      <c r="F44" s="65">
        <f t="shared" si="6"/>
        <v>5844455.7165200002</v>
      </c>
      <c r="G44" s="88">
        <v>4378832</v>
      </c>
      <c r="H44" s="86">
        <v>4274119.5338300001</v>
      </c>
      <c r="I44" s="86">
        <v>1109412</v>
      </c>
      <c r="J44" s="86">
        <v>1092281.1417100001</v>
      </c>
      <c r="K44" s="86">
        <v>504416</v>
      </c>
      <c r="L44" s="86">
        <v>478055.04097999999</v>
      </c>
      <c r="M44" s="86">
        <v>30000</v>
      </c>
      <c r="N44" s="86">
        <v>26991.3</v>
      </c>
      <c r="O44" s="89"/>
      <c r="P44" s="90"/>
      <c r="Q44" s="58"/>
      <c r="R44" s="68"/>
      <c r="S44" s="70"/>
      <c r="T44" s="70"/>
      <c r="U44" s="71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</row>
    <row r="45" spans="3:34" s="69" customFormat="1" ht="41.25" customHeight="1" x14ac:dyDescent="0.25">
      <c r="C45" s="62">
        <f t="shared" si="3"/>
        <v>36</v>
      </c>
      <c r="D45" s="63" t="s">
        <v>1261</v>
      </c>
      <c r="E45" s="64">
        <f>+G45+K45+O45+I45</f>
        <v>2384874</v>
      </c>
      <c r="F45" s="65">
        <f t="shared" si="6"/>
        <v>2301680.7166499998</v>
      </c>
      <c r="G45" s="88">
        <v>1605134</v>
      </c>
      <c r="H45" s="86">
        <v>1588639.818</v>
      </c>
      <c r="I45" s="86">
        <v>406104</v>
      </c>
      <c r="J45" s="86">
        <v>400286.359</v>
      </c>
      <c r="K45" s="86">
        <v>373636</v>
      </c>
      <c r="L45" s="86">
        <v>312754.53964999999</v>
      </c>
      <c r="M45" s="86">
        <v>23500</v>
      </c>
      <c r="N45" s="86">
        <v>18576.68</v>
      </c>
      <c r="O45" s="86"/>
      <c r="P45" s="87"/>
      <c r="Q45" s="58"/>
      <c r="R45" s="68"/>
      <c r="S45" s="70"/>
      <c r="T45" s="70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</row>
    <row r="46" spans="3:34" s="69" customFormat="1" ht="41.25" customHeight="1" x14ac:dyDescent="0.25">
      <c r="C46" s="62">
        <f t="shared" si="3"/>
        <v>37</v>
      </c>
      <c r="D46" s="63" t="s">
        <v>1262</v>
      </c>
      <c r="E46" s="64">
        <f>+G46+K46+O46+I46</f>
        <v>4772441</v>
      </c>
      <c r="F46" s="65">
        <f>+H46+L46+P46+J46</f>
        <v>4506082.05418</v>
      </c>
      <c r="G46" s="88">
        <v>2294710</v>
      </c>
      <c r="H46" s="86">
        <v>2254170.8017600002</v>
      </c>
      <c r="I46" s="86">
        <v>567000</v>
      </c>
      <c r="J46" s="86">
        <v>547869.22065999999</v>
      </c>
      <c r="K46" s="86">
        <v>1910731</v>
      </c>
      <c r="L46" s="86">
        <v>1704042.0317599999</v>
      </c>
      <c r="M46" s="86">
        <v>38550</v>
      </c>
      <c r="N46" s="86">
        <v>38331.5</v>
      </c>
      <c r="O46" s="86"/>
      <c r="P46" s="87"/>
      <c r="Q46" s="58"/>
      <c r="R46" s="68"/>
      <c r="S46" s="70"/>
      <c r="T46" s="70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</row>
    <row r="47" spans="3:34" s="69" customFormat="1" ht="41.25" customHeight="1" x14ac:dyDescent="0.25">
      <c r="C47" s="62">
        <f t="shared" si="3"/>
        <v>38</v>
      </c>
      <c r="D47" s="63" t="s">
        <v>1290</v>
      </c>
      <c r="E47" s="64">
        <f t="shared" si="6"/>
        <v>497270</v>
      </c>
      <c r="F47" s="65">
        <f t="shared" si="6"/>
        <v>389559.64899999998</v>
      </c>
      <c r="G47" s="88">
        <v>385972</v>
      </c>
      <c r="H47" s="86">
        <v>310003.08600000001</v>
      </c>
      <c r="I47" s="86">
        <v>96298</v>
      </c>
      <c r="J47" s="86">
        <v>79556.562999999995</v>
      </c>
      <c r="K47" s="86">
        <v>15000</v>
      </c>
      <c r="L47" s="86"/>
      <c r="M47" s="86"/>
      <c r="N47" s="86"/>
      <c r="O47" s="86"/>
      <c r="P47" s="87"/>
      <c r="Q47" s="58"/>
      <c r="R47" s="68"/>
      <c r="S47" s="70"/>
      <c r="T47" s="70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</row>
    <row r="48" spans="3:34" s="69" customFormat="1" ht="41.25" customHeight="1" x14ac:dyDescent="0.25">
      <c r="C48" s="62">
        <f t="shared" si="3"/>
        <v>39</v>
      </c>
      <c r="D48" s="63" t="s">
        <v>1294</v>
      </c>
      <c r="E48" s="64">
        <f t="shared" si="6"/>
        <v>482267</v>
      </c>
      <c r="F48" s="65">
        <f t="shared" si="6"/>
        <v>467517.86200000002</v>
      </c>
      <c r="G48" s="88">
        <v>385971</v>
      </c>
      <c r="H48" s="86">
        <v>373617.80800000002</v>
      </c>
      <c r="I48" s="86">
        <v>96296</v>
      </c>
      <c r="J48" s="86">
        <v>93900.054000000004</v>
      </c>
      <c r="K48" s="86"/>
      <c r="L48" s="86"/>
      <c r="M48" s="86"/>
      <c r="N48" s="86"/>
      <c r="O48" s="86"/>
      <c r="P48" s="87"/>
      <c r="Q48" s="58"/>
      <c r="R48" s="68"/>
      <c r="S48" s="70"/>
      <c r="T48" s="70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</row>
    <row r="49" spans="3:34" s="69" customFormat="1" ht="41.25" customHeight="1" x14ac:dyDescent="0.25">
      <c r="C49" s="62">
        <f t="shared" si="3"/>
        <v>40</v>
      </c>
      <c r="D49" s="72" t="s">
        <v>1265</v>
      </c>
      <c r="E49" s="64">
        <f t="shared" si="6"/>
        <v>230819</v>
      </c>
      <c r="F49" s="65">
        <f t="shared" si="6"/>
        <v>227589.88399999999</v>
      </c>
      <c r="G49" s="88">
        <v>182554</v>
      </c>
      <c r="H49" s="86">
        <v>182153.859</v>
      </c>
      <c r="I49" s="86">
        <v>45547</v>
      </c>
      <c r="J49" s="86">
        <v>45436.025000000001</v>
      </c>
      <c r="K49" s="86">
        <v>2718</v>
      </c>
      <c r="L49" s="86"/>
      <c r="M49" s="86"/>
      <c r="N49" s="86"/>
      <c r="O49" s="86"/>
      <c r="P49" s="87"/>
      <c r="Q49" s="58"/>
      <c r="R49" s="68"/>
      <c r="S49" s="70"/>
      <c r="T49" s="70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</row>
    <row r="50" spans="3:34" s="69" customFormat="1" ht="41.25" customHeight="1" x14ac:dyDescent="0.25">
      <c r="C50" s="62">
        <f t="shared" si="3"/>
        <v>41</v>
      </c>
      <c r="D50" s="63" t="s">
        <v>1295</v>
      </c>
      <c r="E50" s="64">
        <f t="shared" si="6"/>
        <v>325865</v>
      </c>
      <c r="F50" s="65">
        <f t="shared" si="6"/>
        <v>322394.86900000001</v>
      </c>
      <c r="G50" s="88">
        <v>260792</v>
      </c>
      <c r="H50" s="86">
        <v>258087.43400000001</v>
      </c>
      <c r="I50" s="86">
        <v>65073</v>
      </c>
      <c r="J50" s="86">
        <v>64307.434999999998</v>
      </c>
      <c r="K50" s="86"/>
      <c r="L50" s="86"/>
      <c r="M50" s="86"/>
      <c r="N50" s="86"/>
      <c r="O50" s="86"/>
      <c r="P50" s="87"/>
      <c r="Q50" s="58"/>
      <c r="R50" s="68"/>
      <c r="S50" s="70"/>
      <c r="T50" s="70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</row>
    <row r="51" spans="3:34" s="69" customFormat="1" ht="41.25" customHeight="1" x14ac:dyDescent="0.25">
      <c r="C51" s="62">
        <f t="shared" si="3"/>
        <v>42</v>
      </c>
      <c r="D51" s="63" t="s">
        <v>1335</v>
      </c>
      <c r="E51" s="64">
        <f t="shared" si="6"/>
        <v>3935221</v>
      </c>
      <c r="F51" s="65">
        <f t="shared" si="6"/>
        <v>3829703.5911299996</v>
      </c>
      <c r="G51" s="88">
        <v>1767740</v>
      </c>
      <c r="H51" s="86">
        <v>1690514.473</v>
      </c>
      <c r="I51" s="86">
        <v>437576</v>
      </c>
      <c r="J51" s="86">
        <v>416265.12400000001</v>
      </c>
      <c r="K51" s="86">
        <v>1729905</v>
      </c>
      <c r="L51" s="86">
        <v>1722923.99413</v>
      </c>
      <c r="M51" s="86">
        <v>28858</v>
      </c>
      <c r="N51" s="86">
        <v>28724</v>
      </c>
      <c r="O51" s="86"/>
      <c r="P51" s="87"/>
      <c r="Q51" s="58"/>
      <c r="R51" s="68"/>
      <c r="S51" s="70"/>
      <c r="T51" s="70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  <row r="52" spans="3:34" s="69" customFormat="1" ht="41.25" customHeight="1" x14ac:dyDescent="0.25">
      <c r="C52" s="62">
        <f t="shared" si="3"/>
        <v>43</v>
      </c>
      <c r="D52" s="63" t="s">
        <v>1343</v>
      </c>
      <c r="E52" s="64">
        <f t="shared" si="6"/>
        <v>61713764.875</v>
      </c>
      <c r="F52" s="65">
        <f t="shared" si="6"/>
        <v>61476771.24492</v>
      </c>
      <c r="G52" s="88">
        <v>38145350.696000002</v>
      </c>
      <c r="H52" s="86">
        <v>37916600.123920001</v>
      </c>
      <c r="I52" s="86">
        <v>1580746</v>
      </c>
      <c r="J52" s="86">
        <v>1579803.6980000001</v>
      </c>
      <c r="K52" s="86">
        <v>21987668.179000001</v>
      </c>
      <c r="L52" s="86">
        <v>21980367.423</v>
      </c>
      <c r="M52" s="86"/>
      <c r="N52" s="86"/>
      <c r="O52" s="86"/>
      <c r="P52" s="87"/>
      <c r="Q52" s="58"/>
      <c r="R52" s="68"/>
      <c r="S52" s="70"/>
      <c r="T52" s="70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</row>
    <row r="53" spans="3:34" s="69" customFormat="1" ht="41.25" customHeight="1" x14ac:dyDescent="0.25">
      <c r="C53" s="62">
        <f t="shared" si="3"/>
        <v>44</v>
      </c>
      <c r="D53" s="63" t="s">
        <v>1352</v>
      </c>
      <c r="E53" s="64">
        <f t="shared" si="6"/>
        <v>1388231</v>
      </c>
      <c r="F53" s="65">
        <f t="shared" si="6"/>
        <v>1366956.9840500001</v>
      </c>
      <c r="G53" s="88">
        <v>829760</v>
      </c>
      <c r="H53" s="86">
        <v>829467.87199999997</v>
      </c>
      <c r="I53" s="86">
        <v>199836</v>
      </c>
      <c r="J53" s="86">
        <v>196171.255</v>
      </c>
      <c r="K53" s="86">
        <v>358635</v>
      </c>
      <c r="L53" s="86">
        <v>341317.85704999999</v>
      </c>
      <c r="M53" s="86"/>
      <c r="N53" s="86"/>
      <c r="O53" s="86"/>
      <c r="P53" s="87"/>
      <c r="Q53" s="58"/>
      <c r="R53" s="68"/>
      <c r="S53" s="73"/>
      <c r="T53" s="70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</row>
    <row r="54" spans="3:34" s="69" customFormat="1" ht="41.25" customHeight="1" x14ac:dyDescent="0.25">
      <c r="C54" s="62">
        <f t="shared" si="3"/>
        <v>45</v>
      </c>
      <c r="D54" s="63" t="s">
        <v>1344</v>
      </c>
      <c r="E54" s="64">
        <f t="shared" si="6"/>
        <v>4014838</v>
      </c>
      <c r="F54" s="65">
        <f t="shared" si="6"/>
        <v>3771759.2216400001</v>
      </c>
      <c r="G54" s="88">
        <v>2941874</v>
      </c>
      <c r="H54" s="86">
        <v>2770105.1239999998</v>
      </c>
      <c r="I54" s="86">
        <v>724974</v>
      </c>
      <c r="J54" s="86">
        <v>676009.51</v>
      </c>
      <c r="K54" s="86">
        <v>347990</v>
      </c>
      <c r="L54" s="86">
        <v>325644.58763999998</v>
      </c>
      <c r="M54" s="86"/>
      <c r="N54" s="86"/>
      <c r="O54" s="86"/>
      <c r="P54" s="87"/>
      <c r="Q54" s="58"/>
      <c r="R54" s="68"/>
      <c r="S54" s="70"/>
      <c r="T54" s="70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</row>
    <row r="55" spans="3:34" s="69" customFormat="1" ht="52.5" customHeight="1" x14ac:dyDescent="0.25">
      <c r="C55" s="62">
        <f t="shared" si="3"/>
        <v>46</v>
      </c>
      <c r="D55" s="63" t="s">
        <v>1345</v>
      </c>
      <c r="E55" s="64">
        <f t="shared" si="6"/>
        <v>934616</v>
      </c>
      <c r="F55" s="65">
        <f t="shared" si="6"/>
        <v>896948.25919999997</v>
      </c>
      <c r="G55" s="88">
        <v>718394</v>
      </c>
      <c r="H55" s="86">
        <v>692272.75800000003</v>
      </c>
      <c r="I55" s="86">
        <v>175222</v>
      </c>
      <c r="J55" s="86">
        <v>164461.122</v>
      </c>
      <c r="K55" s="86">
        <v>41000</v>
      </c>
      <c r="L55" s="86">
        <v>40214.379199999996</v>
      </c>
      <c r="M55" s="86"/>
      <c r="N55" s="86"/>
      <c r="O55" s="86"/>
      <c r="P55" s="87"/>
      <c r="Q55" s="58"/>
      <c r="R55" s="68"/>
      <c r="S55" s="70"/>
      <c r="T55" s="70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</row>
    <row r="56" spans="3:34" s="69" customFormat="1" ht="52.5" customHeight="1" x14ac:dyDescent="0.25">
      <c r="C56" s="62">
        <f t="shared" si="3"/>
        <v>47</v>
      </c>
      <c r="D56" s="63" t="s">
        <v>1346</v>
      </c>
      <c r="E56" s="64">
        <f t="shared" si="6"/>
        <v>2180336.7180000003</v>
      </c>
      <c r="F56" s="65">
        <f t="shared" si="6"/>
        <v>2178246.6360900002</v>
      </c>
      <c r="G56" s="88">
        <v>1381302.1440000001</v>
      </c>
      <c r="H56" s="86">
        <v>1380580.827</v>
      </c>
      <c r="I56" s="86">
        <v>294437.57400000002</v>
      </c>
      <c r="J56" s="86">
        <v>295358.20600000001</v>
      </c>
      <c r="K56" s="86">
        <v>504597</v>
      </c>
      <c r="L56" s="86">
        <v>502307.60308999999</v>
      </c>
      <c r="M56" s="86"/>
      <c r="N56" s="86"/>
      <c r="O56" s="86"/>
      <c r="P56" s="87"/>
      <c r="Q56" s="58"/>
      <c r="R56" s="68"/>
      <c r="S56" s="70"/>
      <c r="T56" s="70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</row>
    <row r="57" spans="3:34" s="69" customFormat="1" ht="52.5" customHeight="1" x14ac:dyDescent="0.25">
      <c r="C57" s="62">
        <f t="shared" si="3"/>
        <v>48</v>
      </c>
      <c r="D57" s="63" t="s">
        <v>1347</v>
      </c>
      <c r="E57" s="64">
        <f t="shared" si="6"/>
        <v>1022210.674</v>
      </c>
      <c r="F57" s="65">
        <f t="shared" si="6"/>
        <v>929359.03100000008</v>
      </c>
      <c r="G57" s="88">
        <v>769222.54</v>
      </c>
      <c r="H57" s="86">
        <v>701228.79</v>
      </c>
      <c r="I57" s="86">
        <v>183260.13399999999</v>
      </c>
      <c r="J57" s="86">
        <v>175815.19899999999</v>
      </c>
      <c r="K57" s="86">
        <v>69728</v>
      </c>
      <c r="L57" s="86">
        <v>52315.042000000001</v>
      </c>
      <c r="M57" s="86"/>
      <c r="N57" s="86"/>
      <c r="O57" s="86"/>
      <c r="P57" s="87"/>
      <c r="Q57" s="58"/>
      <c r="R57" s="68"/>
      <c r="S57" s="73"/>
      <c r="T57" s="70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</row>
    <row r="58" spans="3:34" s="69" customFormat="1" ht="52.5" customHeight="1" x14ac:dyDescent="0.25">
      <c r="C58" s="62">
        <f t="shared" si="3"/>
        <v>49</v>
      </c>
      <c r="D58" s="63" t="s">
        <v>1348</v>
      </c>
      <c r="E58" s="64">
        <f t="shared" si="6"/>
        <v>784368</v>
      </c>
      <c r="F58" s="65">
        <f t="shared" si="6"/>
        <v>777898.10599999991</v>
      </c>
      <c r="G58" s="88">
        <v>608616</v>
      </c>
      <c r="H58" s="86">
        <v>602189.17200000002</v>
      </c>
      <c r="I58" s="86">
        <v>147502</v>
      </c>
      <c r="J58" s="86">
        <v>147471.66800000001</v>
      </c>
      <c r="K58" s="86">
        <v>28250</v>
      </c>
      <c r="L58" s="86">
        <v>28237.266</v>
      </c>
      <c r="M58" s="86"/>
      <c r="N58" s="86"/>
      <c r="O58" s="86"/>
      <c r="P58" s="87"/>
      <c r="Q58" s="58"/>
      <c r="R58" s="68"/>
      <c r="S58" s="70"/>
      <c r="T58" s="70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</row>
    <row r="59" spans="3:34" s="69" customFormat="1" ht="58.5" customHeight="1" x14ac:dyDescent="0.25">
      <c r="C59" s="62">
        <f t="shared" si="3"/>
        <v>50</v>
      </c>
      <c r="D59" s="63" t="s">
        <v>1349</v>
      </c>
      <c r="E59" s="64">
        <f>+G59+K59+O59+I59</f>
        <v>419993.71799999999</v>
      </c>
      <c r="F59" s="65">
        <f>+H59+L59+P59+J59</f>
        <v>401084.473</v>
      </c>
      <c r="G59" s="88">
        <v>309482.14399999997</v>
      </c>
      <c r="H59" s="86">
        <v>309347.53399999999</v>
      </c>
      <c r="I59" s="86">
        <v>81591.573999999993</v>
      </c>
      <c r="J59" s="86">
        <v>78055.634999999995</v>
      </c>
      <c r="K59" s="86">
        <v>28920</v>
      </c>
      <c r="L59" s="86">
        <v>13681.304</v>
      </c>
      <c r="M59" s="86"/>
      <c r="N59" s="86"/>
      <c r="O59" s="86"/>
      <c r="P59" s="87"/>
      <c r="Q59" s="58"/>
      <c r="R59" s="68"/>
      <c r="S59" s="70"/>
      <c r="T59" s="70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</row>
    <row r="60" spans="3:34" s="69" customFormat="1" ht="62.25" customHeight="1" x14ac:dyDescent="0.25">
      <c r="C60" s="62">
        <f t="shared" si="3"/>
        <v>51</v>
      </c>
      <c r="D60" s="63" t="s">
        <v>1353</v>
      </c>
      <c r="E60" s="64">
        <f t="shared" ref="E60:E66" si="9">+G60+K60+O60+I60</f>
        <v>1024942246</v>
      </c>
      <c r="F60" s="65">
        <f t="shared" ref="F60:F66" si="10">+H60+L60+P60+J60</f>
        <v>1006949815.95634</v>
      </c>
      <c r="G60" s="88"/>
      <c r="H60" s="86"/>
      <c r="I60" s="86"/>
      <c r="J60" s="86"/>
      <c r="K60" s="86">
        <v>1024942246</v>
      </c>
      <c r="L60" s="86">
        <v>1006949815.95634</v>
      </c>
      <c r="M60" s="86"/>
      <c r="N60" s="86"/>
      <c r="O60" s="86"/>
      <c r="P60" s="87"/>
      <c r="Q60" s="58"/>
      <c r="R60" s="68"/>
      <c r="S60" s="70"/>
      <c r="T60" s="70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</row>
    <row r="61" spans="3:34" s="69" customFormat="1" ht="117" customHeight="1" x14ac:dyDescent="0.25">
      <c r="C61" s="62">
        <f t="shared" si="3"/>
        <v>52</v>
      </c>
      <c r="D61" s="74" t="s">
        <v>1364</v>
      </c>
      <c r="E61" s="75">
        <f t="shared" si="9"/>
        <v>269914529</v>
      </c>
      <c r="F61" s="76">
        <f t="shared" si="10"/>
        <v>269828886.72399998</v>
      </c>
      <c r="G61" s="88"/>
      <c r="H61" s="86"/>
      <c r="I61" s="86"/>
      <c r="J61" s="86"/>
      <c r="K61" s="86">
        <v>269914529</v>
      </c>
      <c r="L61" s="86">
        <v>269828886.72399998</v>
      </c>
      <c r="M61" s="86"/>
      <c r="N61" s="86"/>
      <c r="O61" s="86"/>
      <c r="P61" s="87"/>
      <c r="Q61" s="58"/>
      <c r="R61" s="68"/>
      <c r="S61" s="70"/>
      <c r="T61" s="70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</row>
    <row r="62" spans="3:34" s="69" customFormat="1" ht="117" customHeight="1" x14ac:dyDescent="0.25">
      <c r="C62" s="62">
        <f t="shared" si="3"/>
        <v>53</v>
      </c>
      <c r="D62" s="77" t="s">
        <v>1365</v>
      </c>
      <c r="E62" s="75">
        <f t="shared" si="9"/>
        <v>314506000</v>
      </c>
      <c r="F62" s="76">
        <f t="shared" si="10"/>
        <v>313838681.20300001</v>
      </c>
      <c r="G62" s="88"/>
      <c r="H62" s="86"/>
      <c r="I62" s="86"/>
      <c r="J62" s="86"/>
      <c r="K62" s="86">
        <v>314506000</v>
      </c>
      <c r="L62" s="86">
        <v>313838681.20300001</v>
      </c>
      <c r="M62" s="86"/>
      <c r="N62" s="86"/>
      <c r="O62" s="86"/>
      <c r="P62" s="87"/>
      <c r="Q62" s="58"/>
      <c r="R62" s="68"/>
      <c r="S62" s="70"/>
      <c r="T62" s="70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</row>
    <row r="63" spans="3:34" s="69" customFormat="1" ht="37.5" x14ac:dyDescent="0.25">
      <c r="C63" s="62">
        <f t="shared" si="3"/>
        <v>54</v>
      </c>
      <c r="D63" s="78" t="s">
        <v>1366</v>
      </c>
      <c r="E63" s="75">
        <f t="shared" ref="E63" si="11">+G63+K63+O63+I63</f>
        <v>16594636</v>
      </c>
      <c r="F63" s="76">
        <f t="shared" ref="F63" si="12">+H63+L63+P63+J63</f>
        <v>10830638</v>
      </c>
      <c r="G63" s="88"/>
      <c r="H63" s="86"/>
      <c r="I63" s="86"/>
      <c r="J63" s="86"/>
      <c r="K63" s="86">
        <v>16594636</v>
      </c>
      <c r="L63" s="86">
        <v>10830638</v>
      </c>
      <c r="M63" s="86"/>
      <c r="N63" s="86"/>
      <c r="O63" s="86"/>
      <c r="P63" s="87"/>
      <c r="Q63" s="58"/>
      <c r="R63" s="68"/>
      <c r="S63" s="70"/>
      <c r="T63" s="70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</row>
    <row r="64" spans="3:34" s="69" customFormat="1" ht="36" x14ac:dyDescent="0.25">
      <c r="C64" s="62">
        <f t="shared" si="3"/>
        <v>55</v>
      </c>
      <c r="D64" s="79" t="s">
        <v>1367</v>
      </c>
      <c r="E64" s="75">
        <f t="shared" ref="E64" si="13">+G64+K64+O64+I64</f>
        <v>199279474.70854402</v>
      </c>
      <c r="F64" s="76">
        <f t="shared" ref="F64" si="14">+H64+L64+P64+J64</f>
        <v>199279474.70854402</v>
      </c>
      <c r="G64" s="88"/>
      <c r="H64" s="86"/>
      <c r="I64" s="86"/>
      <c r="J64" s="86"/>
      <c r="K64" s="86"/>
      <c r="L64" s="86"/>
      <c r="M64" s="86"/>
      <c r="N64" s="86"/>
      <c r="O64" s="86">
        <v>199279474.70854402</v>
      </c>
      <c r="P64" s="87">
        <v>199279474.70854402</v>
      </c>
      <c r="Q64" s="58"/>
      <c r="R64" s="68"/>
      <c r="S64" s="70"/>
      <c r="T64" s="70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</row>
    <row r="65" spans="3:34" s="69" customFormat="1" ht="62.25" customHeight="1" x14ac:dyDescent="0.25">
      <c r="C65" s="62">
        <f t="shared" si="3"/>
        <v>56</v>
      </c>
      <c r="D65" s="77" t="s">
        <v>1363</v>
      </c>
      <c r="E65" s="75">
        <f t="shared" si="9"/>
        <v>350773000</v>
      </c>
      <c r="F65" s="76">
        <f t="shared" si="10"/>
        <v>339176000</v>
      </c>
      <c r="G65" s="88">
        <v>39565000</v>
      </c>
      <c r="H65" s="86">
        <v>33783000</v>
      </c>
      <c r="I65" s="86">
        <v>9352000</v>
      </c>
      <c r="J65" s="86">
        <v>7652000</v>
      </c>
      <c r="K65" s="86">
        <v>301856000</v>
      </c>
      <c r="L65" s="86">
        <v>297741000</v>
      </c>
      <c r="M65" s="86">
        <v>458927.5</v>
      </c>
      <c r="N65" s="86">
        <v>414272.94900000002</v>
      </c>
      <c r="O65" s="86"/>
      <c r="P65" s="87"/>
      <c r="Q65" s="58"/>
      <c r="R65" s="68"/>
      <c r="S65" s="70"/>
      <c r="T65" s="70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</row>
    <row r="66" spans="3:34" ht="59.25" customHeight="1" x14ac:dyDescent="0.25">
      <c r="C66" s="62">
        <f t="shared" si="3"/>
        <v>57</v>
      </c>
      <c r="D66" s="80" t="s">
        <v>1356</v>
      </c>
      <c r="E66" s="81">
        <f t="shared" si="9"/>
        <v>349172000</v>
      </c>
      <c r="F66" s="82">
        <f t="shared" si="10"/>
        <v>308599000</v>
      </c>
      <c r="G66" s="91">
        <v>157980000</v>
      </c>
      <c r="H66" s="92">
        <v>154430000</v>
      </c>
      <c r="I66" s="92">
        <v>39287000</v>
      </c>
      <c r="J66" s="92">
        <v>38296000</v>
      </c>
      <c r="K66" s="92">
        <v>151905000</v>
      </c>
      <c r="L66" s="92">
        <v>115873000</v>
      </c>
      <c r="M66" s="92">
        <v>812520</v>
      </c>
      <c r="N66" s="92">
        <v>776899</v>
      </c>
      <c r="O66" s="83"/>
      <c r="P66" s="84"/>
      <c r="T66" s="70"/>
    </row>
    <row r="67" spans="3:34" x14ac:dyDescent="0.25"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</row>
  </sheetData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.19685039370078741" right="0.19685039370078741" top="0.59055118110236227" bottom="0" header="0" footer="0"/>
  <pageSetup paperSize="9" scale="27" fitToHeight="2" orientation="landscape" r:id="rId1"/>
  <ignoredErrors>
    <ignoredError sqref="G9:P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54" t="s">
        <v>164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30" x14ac:dyDescent="0.25">
      <c r="A2" s="155" t="s">
        <v>165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 t="s">
        <v>166</v>
      </c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4" spans="1:30" x14ac:dyDescent="0.25">
      <c r="A4" s="148" t="s">
        <v>167</v>
      </c>
      <c r="B4" s="148" t="s">
        <v>168</v>
      </c>
      <c r="C4" s="1"/>
      <c r="D4" s="1"/>
      <c r="E4" s="1"/>
      <c r="F4" s="148" t="s">
        <v>169</v>
      </c>
      <c r="G4" s="148" t="s">
        <v>170</v>
      </c>
      <c r="H4" s="148" t="s">
        <v>171</v>
      </c>
      <c r="I4" s="148" t="s">
        <v>172</v>
      </c>
      <c r="J4" s="148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51" t="s">
        <v>178</v>
      </c>
      <c r="P4" s="152"/>
      <c r="Q4" s="153"/>
      <c r="R4" s="148" t="s">
        <v>179</v>
      </c>
      <c r="S4" s="151" t="s">
        <v>180</v>
      </c>
      <c r="T4" s="152"/>
      <c r="U4" s="153"/>
      <c r="V4" s="148" t="s">
        <v>181</v>
      </c>
      <c r="W4" s="148" t="s">
        <v>182</v>
      </c>
      <c r="X4" s="151" t="s">
        <v>183</v>
      </c>
      <c r="Y4" s="153"/>
      <c r="Z4" s="148" t="s">
        <v>184</v>
      </c>
      <c r="AA4" s="148" t="s">
        <v>185</v>
      </c>
      <c r="AB4" s="148" t="s">
        <v>186</v>
      </c>
      <c r="AC4" s="148" t="s">
        <v>187</v>
      </c>
      <c r="AD4" s="148" t="s">
        <v>188</v>
      </c>
    </row>
    <row r="5" spans="1:30" x14ac:dyDescent="0.25">
      <c r="A5" s="149"/>
      <c r="B5" s="149"/>
      <c r="C5" s="3"/>
      <c r="D5" s="3"/>
      <c r="E5" s="3"/>
      <c r="F5" s="149"/>
      <c r="G5" s="149"/>
      <c r="H5" s="149"/>
      <c r="I5" s="149"/>
      <c r="J5" s="149"/>
      <c r="K5" s="3" t="s">
        <v>189</v>
      </c>
      <c r="L5" s="4" t="s">
        <v>189</v>
      </c>
      <c r="M5" s="3" t="s">
        <v>189</v>
      </c>
      <c r="N5" s="3" t="s">
        <v>189</v>
      </c>
      <c r="O5" s="148">
        <f>+SUBTOTAL(9,O10:O152)/1000</f>
        <v>139140.95300000001</v>
      </c>
      <c r="P5" s="148" t="s">
        <v>190</v>
      </c>
      <c r="Q5" s="148" t="s">
        <v>191</v>
      </c>
      <c r="R5" s="149"/>
      <c r="S5" s="148" t="s">
        <v>192</v>
      </c>
      <c r="T5" s="1" t="s">
        <v>193</v>
      </c>
      <c r="U5" s="148" t="s">
        <v>194</v>
      </c>
      <c r="V5" s="149"/>
      <c r="W5" s="149"/>
      <c r="X5" s="148" t="s">
        <v>195</v>
      </c>
      <c r="Y5" s="148" t="s">
        <v>196</v>
      </c>
      <c r="Z5" s="149"/>
      <c r="AA5" s="149"/>
      <c r="AB5" s="149"/>
      <c r="AC5" s="149"/>
      <c r="AD5" s="149"/>
    </row>
    <row r="6" spans="1:30" x14ac:dyDescent="0.25">
      <c r="A6" s="149"/>
      <c r="B6" s="149"/>
      <c r="C6" s="3"/>
      <c r="D6" s="3"/>
      <c r="E6" s="3"/>
      <c r="F6" s="149"/>
      <c r="G6" s="149"/>
      <c r="H6" s="149"/>
      <c r="I6" s="149"/>
      <c r="J6" s="149"/>
      <c r="K6" s="3"/>
      <c r="L6" s="4"/>
      <c r="M6" s="3"/>
      <c r="N6" s="3"/>
      <c r="O6" s="149"/>
      <c r="P6" s="149"/>
      <c r="Q6" s="149"/>
      <c r="R6" s="149"/>
      <c r="S6" s="149"/>
      <c r="T6" s="3" t="s">
        <v>197</v>
      </c>
      <c r="U6" s="149"/>
      <c r="V6" s="149"/>
      <c r="W6" s="149"/>
      <c r="X6" s="149"/>
      <c r="Y6" s="149"/>
      <c r="Z6" s="149"/>
      <c r="AA6" s="149"/>
      <c r="AB6" s="149"/>
      <c r="AC6" s="149"/>
      <c r="AD6" s="149"/>
    </row>
    <row r="7" spans="1:30" x14ac:dyDescent="0.25">
      <c r="A7" s="149"/>
      <c r="B7" s="149"/>
      <c r="C7" s="3"/>
      <c r="D7" s="3"/>
      <c r="E7" s="3"/>
      <c r="F7" s="149"/>
      <c r="G7" s="149"/>
      <c r="H7" s="149"/>
      <c r="I7" s="149"/>
      <c r="J7" s="149"/>
      <c r="K7" s="3"/>
      <c r="L7" s="4"/>
      <c r="M7" s="3"/>
      <c r="N7" s="3"/>
      <c r="O7" s="149"/>
      <c r="P7" s="149"/>
      <c r="Q7" s="149"/>
      <c r="R7" s="149"/>
      <c r="S7" s="149"/>
      <c r="T7" s="3" t="s">
        <v>198</v>
      </c>
      <c r="U7" s="149"/>
      <c r="V7" s="149"/>
      <c r="W7" s="149"/>
      <c r="X7" s="149"/>
      <c r="Y7" s="149"/>
      <c r="Z7" s="149"/>
      <c r="AA7" s="149"/>
      <c r="AB7" s="149"/>
      <c r="AC7" s="149"/>
      <c r="AD7" s="149"/>
    </row>
    <row r="8" spans="1:30" x14ac:dyDescent="0.25">
      <c r="A8" s="150"/>
      <c r="B8" s="150"/>
      <c r="C8" s="5"/>
      <c r="D8" s="5"/>
      <c r="E8" s="5"/>
      <c r="F8" s="150"/>
      <c r="G8" s="150"/>
      <c r="H8" s="150"/>
      <c r="I8" s="150"/>
      <c r="J8" s="150"/>
      <c r="K8" s="5"/>
      <c r="L8" s="6"/>
      <c r="M8" s="5"/>
      <c r="N8" s="5"/>
      <c r="O8" s="150"/>
      <c r="P8" s="150"/>
      <c r="Q8" s="150"/>
      <c r="R8" s="150"/>
      <c r="S8" s="150"/>
      <c r="T8" s="5" t="s">
        <v>199</v>
      </c>
      <c r="U8" s="150"/>
      <c r="V8" s="150"/>
      <c r="W8" s="150"/>
      <c r="X8" s="150"/>
      <c r="Y8" s="150"/>
      <c r="Z8" s="150"/>
      <c r="AA8" s="150"/>
      <c r="AB8" s="150"/>
      <c r="AC8" s="150"/>
      <c r="AD8" s="150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2023-Yillik</vt:lpstr>
      <vt:lpstr>Шартномалар</vt:lpstr>
      <vt:lpstr>'2023-Yillik'!Заголовки_для_печати</vt:lpstr>
      <vt:lpstr>'Йиллик параметр'!Заголовки_для_печати</vt:lpstr>
      <vt:lpstr>'2023-Yillik'!Область_печати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2024-01-09T14:46:20Z</dcterms:modified>
</cp:coreProperties>
</file>