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dmin\Desktop\Давлат харидлари 2022\2. Маълумот 2022\11.3299 ижроси\2022 йил учун\Маълумот 4-чорак\"/>
    </mc:Choice>
  </mc:AlternateContent>
  <xr:revisionPtr revIDLastSave="0" documentId="13_ncr:1_{9DDFF128-863B-49CD-9901-34A5918F0D5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IV-чорак (3-илова)" sheetId="1" r:id="rId1"/>
    <sheet name="IV-чорак (4-илова)" sheetId="3" r:id="rId2"/>
    <sheet name="IV-чорак (5-илова)" sheetId="4" r:id="rId3"/>
    <sheet name="IV-чорак (свод маълумот)" sheetId="5" r:id="rId4"/>
  </sheets>
  <definedNames>
    <definedName name="_xlnm._FilterDatabase" localSheetId="2" hidden="1">'IV-чорак (5-илова)'!$A$4:$L$4</definedName>
    <definedName name="_xlnm._FilterDatabase" localSheetId="3" hidden="1">'IV-чорак (свод маълумот)'!$A$4:$P$131</definedName>
    <definedName name="_xlnm.Print_Area" localSheetId="0">'IV-чорак (3-илова)'!$A$1:$F$8</definedName>
    <definedName name="_xlnm.Print_Area" localSheetId="1">'IV-чорак (4-илова)'!$A$1:$L$30</definedName>
    <definedName name="_xlnm.Print_Area" localSheetId="2">'IV-чорак (5-илова)'!$A$1:$L$67</definedName>
    <definedName name="_xlnm.Print_Area" localSheetId="3">'IV-чорак (свод маълумот)'!$A$1:$P$131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L31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6" i="3"/>
  <c r="E6" i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" i="4"/>
  <c r="L68" i="4"/>
  <c r="L131" i="5" l="1"/>
  <c r="L130" i="5"/>
  <c r="L127" i="5" l="1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 l="1"/>
  <c r="L100" i="5"/>
  <c r="L99" i="5"/>
  <c r="L98" i="5"/>
  <c r="L97" i="5"/>
  <c r="L96" i="5"/>
  <c r="L95" i="5"/>
  <c r="L94" i="5"/>
  <c r="L93" i="5"/>
  <c r="L92" i="5"/>
  <c r="L91" i="5"/>
  <c r="L90" i="5"/>
  <c r="L88" i="5"/>
  <c r="L89" i="5"/>
  <c r="L87" i="5"/>
  <c r="L86" i="5"/>
  <c r="L81" i="5"/>
  <c r="L80" i="5"/>
  <c r="L79" i="5"/>
  <c r="L78" i="5"/>
  <c r="L85" i="5" l="1"/>
  <c r="L84" i="5"/>
  <c r="L83" i="5"/>
  <c r="L82" i="5"/>
  <c r="L71" i="5"/>
  <c r="L69" i="5" l="1"/>
  <c r="L67" i="5"/>
  <c r="L55" i="5" l="1"/>
  <c r="L37" i="5"/>
  <c r="L73" i="5"/>
  <c r="L76" i="5"/>
  <c r="L75" i="5"/>
  <c r="L74" i="5"/>
  <c r="L72" i="5"/>
  <c r="L70" i="5"/>
  <c r="L68" i="5"/>
  <c r="L66" i="5"/>
  <c r="L65" i="5"/>
  <c r="L64" i="5"/>
  <c r="L63" i="5"/>
  <c r="L62" i="5"/>
  <c r="L61" i="5"/>
  <c r="L60" i="5"/>
  <c r="L59" i="5"/>
  <c r="L58" i="5"/>
  <c r="L5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38" i="5"/>
  <c r="L44" i="5" l="1"/>
  <c r="L77" i="5"/>
  <c r="L56" i="5"/>
  <c r="L54" i="5"/>
  <c r="L53" i="5"/>
  <c r="L52" i="5"/>
  <c r="L51" i="5"/>
  <c r="L50" i="5"/>
  <c r="L49" i="5"/>
  <c r="L40" i="5"/>
  <c r="L48" i="5"/>
  <c r="L47" i="5"/>
  <c r="L46" i="5"/>
  <c r="L45" i="5"/>
  <c r="L43" i="5"/>
  <c r="L42" i="5"/>
  <c r="L41" i="5"/>
  <c r="L39" i="5"/>
</calcChain>
</file>

<file path=xl/sharedStrings.xml><?xml version="1.0" encoding="utf-8"?>
<sst xmlns="http://schemas.openxmlformats.org/spreadsheetml/2006/main" count="1815" uniqueCount="349">
  <si>
    <t xml:space="preserve">Бюджет жараёнининг очиқлигини таъминлаш мақсадида расмий веб-сайтларда маълумотларни жойлаштириш тартиби тўғрисидаги низомга 
3-ИЛОВА </t>
  </si>
  <si>
    <t>Т/р</t>
  </si>
  <si>
    <t>Ҳисобот даври</t>
  </si>
  <si>
    <t>Йўналишлари</t>
  </si>
  <si>
    <t>Товар (иш ва хизмат)лар харид қилиш учун тузилган шартномалар</t>
  </si>
  <si>
    <t>сони</t>
  </si>
  <si>
    <t>суммаси</t>
  </si>
  <si>
    <t xml:space="preserve">Молиялаштириш манбаси* 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</si>
  <si>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</si>
  <si>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</si>
  <si>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</si>
  <si>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сақлаш харажатлари билан боғлиқ харидлар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</si>
  <si>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
4-ИЛОВА 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</si>
  <si>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</si>
  <si>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</si>
  <si>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</si>
  <si>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</si>
  <si>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</si>
  <si>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Пудратчи номи</t>
  </si>
  <si>
    <t>Корхона СТИРи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</si>
  <si>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</si>
  <si>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</si>
  <si>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</si>
  <si>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
(минг сўм)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</si>
  <si>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
5-ИЛОВА </t>
  </si>
  <si>
    <t>Давлат бюджети</t>
  </si>
  <si>
    <t>Давлат бюджети, бюджет ташкилотларининг бюджетдан ташқари жамғармалари маблағлари</t>
  </si>
  <si>
    <t>IV-чорак</t>
  </si>
  <si>
    <t>дона</t>
  </si>
  <si>
    <t>пачка</t>
  </si>
  <si>
    <t>Бюджет ташкилотларининг бюджетдан ташқари жамғармалари маблағлари</t>
  </si>
  <si>
    <t>Электрон дўкон</t>
  </si>
  <si>
    <t>ПҚ 3299</t>
  </si>
  <si>
    <t>Асос</t>
  </si>
  <si>
    <t>Ҳисоб-рақам</t>
  </si>
  <si>
    <t>ТМЗ</t>
  </si>
  <si>
    <t>ОС</t>
  </si>
  <si>
    <t>Асосий восита
ТМЗ
Хизмат</t>
  </si>
  <si>
    <t>хизмат</t>
  </si>
  <si>
    <t>Хизмат</t>
  </si>
  <si>
    <t>Ручка 
канцелярская</t>
  </si>
  <si>
    <t>Миллий дўкон</t>
  </si>
  <si>
    <t>Шартнома санаси</t>
  </si>
  <si>
    <t>литр</t>
  </si>
  <si>
    <t>Баннер</t>
  </si>
  <si>
    <t>Стикер</t>
  </si>
  <si>
    <t>тўплам</t>
  </si>
  <si>
    <t>Бумага для 
офисной 
техники белая</t>
  </si>
  <si>
    <t>DESKFORM MCHJ</t>
  </si>
  <si>
    <t>Лампа 
светодиодная</t>
  </si>
  <si>
    <t>Фоторамка</t>
  </si>
  <si>
    <t>Ноутбук</t>
  </si>
  <si>
    <t>Картридж для 
принтера</t>
  </si>
  <si>
    <t>комплект</t>
  </si>
  <si>
    <t>Услуга по 
лабораторным 
испытаниям</t>
  </si>
  <si>
    <t>22111008784244/676409</t>
  </si>
  <si>
    <t>" O zbekiston ilmiy-sinov va sifat nazorati markazi" DM "UzTest"</t>
  </si>
  <si>
    <t>Промышленная 
швейная машина</t>
  </si>
  <si>
    <t>22111008788254/678150</t>
  </si>
  <si>
    <t>22111008793445/682329</t>
  </si>
  <si>
    <t>PREMIER CLASSIC MCHJ</t>
  </si>
  <si>
    <t>BAHOR IFORI BB MCHJ</t>
  </si>
  <si>
    <t>22111008795914/684469</t>
  </si>
  <si>
    <t>Тряпка для 
очистки 
поверхностей</t>
  </si>
  <si>
    <t>22111008803453/690580</t>
  </si>
  <si>
    <t>QO`SHRABOT BUYUM MARKET XK</t>
  </si>
  <si>
    <t>Зажим 
для 
бумаги</t>
  </si>
  <si>
    <t>POWER MAX GROUP MCHJ</t>
  </si>
  <si>
    <t>22111008803460/690590</t>
  </si>
  <si>
    <t>" INTERNATIONAL  PAPER"  MCHJ</t>
  </si>
  <si>
    <t>Бумага 
туалетная</t>
  </si>
  <si>
    <t>22111008803437/690609</t>
  </si>
  <si>
    <t>Полиэтиленовые 
пакеты</t>
  </si>
  <si>
    <t xml:space="preserve">YATT  YAXSHIBOYEV  AZIMJON  ABDULLA  O‘G‘LI </t>
  </si>
  <si>
    <t>22111008804382/691281</t>
  </si>
  <si>
    <t>Средство 
корректирующее 
канцелярское</t>
  </si>
  <si>
    <t>22111008804385/691282</t>
  </si>
  <si>
    <t>KANS  SHOP  MCHJ</t>
  </si>
  <si>
    <t>22111008804373/691290</t>
  </si>
  <si>
    <t xml:space="preserve">YANGIYER  BREND  MCHJ </t>
  </si>
  <si>
    <t>Хлороформ</t>
  </si>
  <si>
    <t>BIO  XLOR  AKTIV  MCHJ</t>
  </si>
  <si>
    <t>22111008804390/691301</t>
  </si>
  <si>
    <t>22111008804378/691313</t>
  </si>
  <si>
    <t xml:space="preserve">ООО  UMAKANSUL  BUSINESS </t>
  </si>
  <si>
    <t>Клавиатура</t>
  </si>
  <si>
    <t>22111008805948/692389</t>
  </si>
  <si>
    <t xml:space="preserve">ООО  GLOBAL  SMART  BIZNES </t>
  </si>
  <si>
    <t>22111008804952/696003</t>
  </si>
  <si>
    <t>Бумага 
офсетная</t>
  </si>
  <si>
    <t>22111008811271/697652</t>
  </si>
  <si>
    <t>ООО  SHERZOD  STATIONERY</t>
  </si>
  <si>
    <t>22111008816692/702077</t>
  </si>
  <si>
    <t xml:space="preserve"> И.П.Абдуллаев Саидмурод Саидкузи Угли </t>
  </si>
  <si>
    <t>22111008820494/705195</t>
  </si>
  <si>
    <t>OLTINTEPA-FAYZ-ISHONCH  MCHJ</t>
  </si>
  <si>
    <t>Мыло 
туалетное 
жидкое</t>
  </si>
  <si>
    <t>22111008820481/705200</t>
  </si>
  <si>
    <t xml:space="preserve">COSMOC  COSMETIC  MCHJ </t>
  </si>
  <si>
    <t>Деловой 
журнал</t>
  </si>
  <si>
    <t>22111008826875/710259</t>
  </si>
  <si>
    <t>YANGIYER  BREND  MCHJ</t>
  </si>
  <si>
    <t>Салфетки 
косметические 
бумажные</t>
  </si>
  <si>
    <t>22111008864050/741832</t>
  </si>
  <si>
    <t xml:space="preserve">ЧП  Falcon  line </t>
  </si>
  <si>
    <t>22111008864093/741874</t>
  </si>
  <si>
    <t xml:space="preserve">" INTERNATIONAL  PAPER"  MCHJ </t>
  </si>
  <si>
    <t>22111008864121/741879</t>
  </si>
  <si>
    <t>Краска для 
рисования</t>
  </si>
  <si>
    <t>22111008877312/752492</t>
  </si>
  <si>
    <t>MEGA SIDMIR  МЧЖ</t>
  </si>
  <si>
    <t>Контейнер 
пластиковый</t>
  </si>
  <si>
    <t>22111008877386/752509</t>
  </si>
  <si>
    <t xml:space="preserve">YaTT  Mamirov  Bahodir  O'tkir  O'g'li </t>
  </si>
  <si>
    <t>Пленка для 
ламинирования</t>
  </si>
  <si>
    <t>22111008877433/752513</t>
  </si>
  <si>
    <t>Кисточка для 
рисования</t>
  </si>
  <si>
    <t>22111008877399/752534</t>
  </si>
  <si>
    <t>Телевизор</t>
  </si>
  <si>
    <t>22111008877431/752542</t>
  </si>
  <si>
    <t xml:space="preserve"> ЧП  TEXNOLOGIYA TAMINOT INVEST</t>
  </si>
  <si>
    <t>Ножницы 
канцелярские</t>
  </si>
  <si>
    <t>22111008877409/752550</t>
  </si>
  <si>
    <t>Карандаши 
простые и цветные 
с грифелями в 
твердой оболочке</t>
  </si>
  <si>
    <t>22111008877404/752564</t>
  </si>
  <si>
    <t>Крючки для 
одежды</t>
  </si>
  <si>
    <t>22111008877451/752569</t>
  </si>
  <si>
    <t xml:space="preserve">SM  ZOLOTOY  STROY  MCHJ </t>
  </si>
  <si>
    <t>Бязь 
отбеленная</t>
  </si>
  <si>
    <t>метр</t>
  </si>
  <si>
    <t>PIRMATOVA  DILDORAXON  RUSTAMJON-QIZI</t>
  </si>
  <si>
    <t>22111008877489/752573</t>
  </si>
  <si>
    <t>22111008877381/752576</t>
  </si>
  <si>
    <t>BLUE  BUSINESS  PRO  MCHJ</t>
  </si>
  <si>
    <t>22111008877426/752581</t>
  </si>
  <si>
    <t>22111008877503/752606</t>
  </si>
  <si>
    <t>Шифон</t>
  </si>
  <si>
    <t>22111008877620/752710</t>
  </si>
  <si>
    <t>YATT MIRZAYEV NIZOMIDDIN ABDIVAITOVICH</t>
  </si>
  <si>
    <t>22111008877758/752849</t>
  </si>
  <si>
    <t xml:space="preserve"> ООО  BIRJA TRADE</t>
  </si>
  <si>
    <t>22111008877466/753724</t>
  </si>
  <si>
    <t>Сетка 
страховочная</t>
  </si>
  <si>
    <t>Нить 
шпагат</t>
  </si>
  <si>
    <t>22111008880467/756440</t>
  </si>
  <si>
    <t>Вода питьевая 
упакованная</t>
  </si>
  <si>
    <t>22111008882349/757881</t>
  </si>
  <si>
    <t xml:space="preserve">MChJ  "HYDROLIFE  BOTTLERS" </t>
  </si>
  <si>
    <t>22111008885548/760709</t>
  </si>
  <si>
    <t>" DIYORBEK-TRADE  707"  MCHJ</t>
  </si>
  <si>
    <t>Услуги по изготовлению и 
установке 
информационного стенда</t>
  </si>
  <si>
    <t>22111008902137/774946</t>
  </si>
  <si>
    <t>mchj  Pro  Reklam</t>
  </si>
  <si>
    <t>Услуга по 
изготовлению 
буклета</t>
  </si>
  <si>
    <t xml:space="preserve">ООО  THE  COLOR  PRINT  SERVICE </t>
  </si>
  <si>
    <t>22111008954008/816598</t>
  </si>
  <si>
    <t>Книги 
печатные</t>
  </si>
  <si>
    <t>22111008996698/847272</t>
  </si>
  <si>
    <t>AKADEMNASHR  NMM  MCHJ</t>
  </si>
  <si>
    <t>Услуги по изготовлению 
адресных папок с 
нанесением логотипа</t>
  </si>
  <si>
    <t>22111008999220/849209</t>
  </si>
  <si>
    <t>" DEKOS GROUP" X/K.</t>
  </si>
  <si>
    <t>ЯТТ  XALMATOVA  IKBOL  XABIBULLAYEVNA</t>
  </si>
  <si>
    <t>221110081019695/878858</t>
  </si>
  <si>
    <t>221110081019935/879015</t>
  </si>
  <si>
    <t>" ANVARBEK  BIZNES  PROGRESS" MCHJ</t>
  </si>
  <si>
    <t>Моноблок</t>
  </si>
  <si>
    <t>221110081022809/880959</t>
  </si>
  <si>
    <t>Imperia trade 888</t>
  </si>
  <si>
    <t>221110081022915/880991</t>
  </si>
  <si>
    <t>СП  BAXTLI  OILA  MEBELLARI</t>
  </si>
  <si>
    <t>221110081023732/881550</t>
  </si>
  <si>
    <t xml:space="preserve">ООО  ABDULLOX  ELEKTRONICS </t>
  </si>
  <si>
    <t>221110081023812/881603</t>
  </si>
  <si>
    <t>Консалтинговая 
услуга</t>
  </si>
  <si>
    <t>FANI  INNOVATION  CONSULT  MCHJ</t>
  </si>
  <si>
    <t>221110081019918/883064</t>
  </si>
  <si>
    <t xml:space="preserve">" ELITE  BOTTLERS"  ХК </t>
  </si>
  <si>
    <t>221110081045894/899847</t>
  </si>
  <si>
    <t xml:space="preserve">ООО  LUX-OMAD  BIZNES </t>
  </si>
  <si>
    <t>Источник 
бесперебойного 
питания</t>
  </si>
  <si>
    <t>221110081053522/905741</t>
  </si>
  <si>
    <t>BEST  SOF-TRADE  MCHJ</t>
  </si>
  <si>
    <t>Мяч 
баскетбольный</t>
  </si>
  <si>
    <t>221110081053863/905956</t>
  </si>
  <si>
    <t>ООО  INNOMAX  TECHNOLOGY</t>
  </si>
  <si>
    <t>Сенсорная 
панель</t>
  </si>
  <si>
    <t>221110081055679/907003</t>
  </si>
  <si>
    <t>YaTT NAZAROVA ODINAXON MAHMUDOVNA</t>
  </si>
  <si>
    <t>Палка 
гимнастическая</t>
  </si>
  <si>
    <t>221110081055713/907037</t>
  </si>
  <si>
    <t>Кольца 
гимнастические</t>
  </si>
  <si>
    <t>221110081061721/913438</t>
  </si>
  <si>
    <t>Гантель</t>
  </si>
  <si>
    <t>GOODVEEN  BUXARA  MCHJ</t>
  </si>
  <si>
    <t>221110081061979/913557</t>
  </si>
  <si>
    <t>YaTT  PULATOV  BAXTIYOR  TOXIROVICH</t>
  </si>
  <si>
    <t>221110081062004/913560</t>
  </si>
  <si>
    <t>221110081061951/913612</t>
  </si>
  <si>
    <t>221110081063488/914628</t>
  </si>
  <si>
    <t>ЯТТ  JURAYEV  SUNNATILLA  RAVSHAN  UG‘LI</t>
  </si>
  <si>
    <t>Принтер</t>
  </si>
  <si>
    <t>22111008783912/673826</t>
  </si>
  <si>
    <t>ЯККА  ТАРТИБДАГИ  ТАДБИРКОР</t>
  </si>
  <si>
    <t>Букет из 
живых 
цветов</t>
  </si>
  <si>
    <t>22111008802995/690174</t>
  </si>
  <si>
    <t>Освежитель 
воздуха</t>
  </si>
  <si>
    <t>ООО  " BIO-COSMETICS"</t>
  </si>
  <si>
    <t>22111008803473/690642</t>
  </si>
  <si>
    <t>22111008810166/696781</t>
  </si>
  <si>
    <t>22111008925539/792800</t>
  </si>
  <si>
    <t>Услуги организация 
выездных кофе-
бреков</t>
  </si>
  <si>
    <t xml:space="preserve"> ООО  MAXXX BROTHERS</t>
  </si>
  <si>
    <t>22111008933631/800327</t>
  </si>
  <si>
    <t>221110081056482/907634</t>
  </si>
  <si>
    <t>ООО  " UMID  MANZILLARI"</t>
  </si>
  <si>
    <t>Костюм 
спортивный</t>
  </si>
  <si>
    <t>221110081056448/907733</t>
  </si>
  <si>
    <t>Футбольная 
форма</t>
  </si>
  <si>
    <t>221110081062109/913672</t>
  </si>
  <si>
    <t>Стенка 
гимнастическая</t>
  </si>
  <si>
    <t>FOCUS-A  MCHJ</t>
  </si>
  <si>
    <t>221110081062223/913795</t>
  </si>
  <si>
    <t>Мат 
гимнастический</t>
  </si>
  <si>
    <t>221110081062584/913892</t>
  </si>
  <si>
    <t>221110081066209/917264</t>
  </si>
  <si>
    <t>TEXNO  SMART  BARAKA  MCHJ</t>
  </si>
  <si>
    <t>221110081071171/920339</t>
  </si>
  <si>
    <t>HAYATI  DREAMS  MCHJ</t>
  </si>
  <si>
    <t>Масло 
моторное</t>
  </si>
  <si>
    <t>SAFO  LOCHIN  TRADE  MCHJ</t>
  </si>
  <si>
    <t>Мобильный 
телефон 
(смартфон)</t>
  </si>
  <si>
    <t>221110081072107/921231</t>
  </si>
  <si>
    <t>221110081077716/924590</t>
  </si>
  <si>
    <t>Мяч</t>
  </si>
  <si>
    <t xml:space="preserve">YaTT PULATOV BAXTIYOR TOXIROVICH </t>
  </si>
  <si>
    <t>221110081084666/929182</t>
  </si>
  <si>
    <t>Услуга по проведению 
маркетинговых 
исследований</t>
  </si>
  <si>
    <t>221110081082339/931413</t>
  </si>
  <si>
    <t xml:space="preserve">POWER  MAX  GROUP  MCHJ </t>
  </si>
  <si>
    <t>Резак 
бумаги</t>
  </si>
  <si>
    <t>Шины 
пневматические для 
легкового 
автомобиля</t>
  </si>
  <si>
    <t>221110081082388/931463</t>
  </si>
  <si>
    <t xml:space="preserve"> ООО  ZUN  NUN </t>
  </si>
  <si>
    <t>221110081110836/939224</t>
  </si>
  <si>
    <t xml:space="preserve">KITOB  SAYYORASI  М CHJ </t>
  </si>
  <si>
    <t>221110081119870/944743</t>
  </si>
  <si>
    <t>221110081120395/944919</t>
  </si>
  <si>
    <t>ООО  LUX-OMAD  BIZNES</t>
  </si>
  <si>
    <t>Бумажный 
пакет</t>
  </si>
  <si>
    <t>221110081067648/917298</t>
  </si>
  <si>
    <t>Мяч 
футбольный</t>
  </si>
  <si>
    <t>221110081074188/921072</t>
  </si>
  <si>
    <t>Мяч 
волейбольный</t>
  </si>
  <si>
    <t>221110081080945/926736</t>
  </si>
  <si>
    <t>ИП" RADJABBAYEV  S.M"</t>
  </si>
  <si>
    <t>кв.метр</t>
  </si>
  <si>
    <t>221110081084904/929323</t>
  </si>
  <si>
    <t>Мяч 
гандбольный</t>
  </si>
  <si>
    <t>221110081110828/939194</t>
  </si>
  <si>
    <t>KITOB  SAYYORASI  МCHJ</t>
  </si>
  <si>
    <t>221110081082208/928776</t>
  </si>
  <si>
    <t>Услуги по 
организации 
горячего питания</t>
  </si>
  <si>
    <t xml:space="preserve">ООО  MAXXX  BROTHERS </t>
  </si>
  <si>
    <t>221110081096565/933251</t>
  </si>
  <si>
    <t>тўғриридан-тўғри</t>
  </si>
  <si>
    <t>Услуги по 
организации 
завтрак, шветский стол</t>
  </si>
  <si>
    <t>ООО"Samarkand touristic centre"</t>
  </si>
  <si>
    <t>OOO "LANGO TRADING"</t>
  </si>
  <si>
    <t>Покупка авиа билети</t>
  </si>
  <si>
    <t>Таълим хомийси кўкрак нишони</t>
  </si>
  <si>
    <t>"Davlat Belgisi" ДУК</t>
  </si>
  <si>
    <t xml:space="preserve">"Ўзбекистон" нашриёт-матбаа ижодий уйи МЧЖ </t>
  </si>
  <si>
    <t>Мактаб хужжатлари тўплами</t>
  </si>
  <si>
    <t>123724/22-194</t>
  </si>
  <si>
    <t>Узлуксиз касбий ривожлантириш курси</t>
  </si>
  <si>
    <t>"Turon international school group" HTM</t>
  </si>
  <si>
    <t>04-MO</t>
  </si>
  <si>
    <t>"Tafakkur Charxpalagi" HTM</t>
  </si>
  <si>
    <t>01-UKR</t>
  </si>
  <si>
    <t>01-MO</t>
  </si>
  <si>
    <t>02-UKR</t>
  </si>
  <si>
    <t>02-MO</t>
  </si>
  <si>
    <t>03-UKR</t>
  </si>
  <si>
    <t>03-MO</t>
  </si>
  <si>
    <t>04-UKR</t>
  </si>
  <si>
    <t xml:space="preserve">Буюртмачи ходимларни ўзбек адабий тили меъёрлари, лотин ёзувига асосланган ўзбек алифбоси ва имлоси, давлат тилида иш юритиш асослари бўйича ўқитиш малакасини ошириш (анъанавий) </t>
  </si>
  <si>
    <t>Алишер Навоий номидаги Тошкент давлат ўзбек тили ва адабиёти университети ҳузуридаги Давлат тилида иш юритиш асосларини ўқитиш ва малака ошириш маркази</t>
  </si>
  <si>
    <t>938/2022-Тоsh</t>
  </si>
  <si>
    <t>Кадрлар малакасини ошириш курси</t>
  </si>
  <si>
    <t xml:space="preserve">Ижтимоий-маънавий тадқиқотлар институти </t>
  </si>
  <si>
    <t>ТМО/2021-14</t>
  </si>
  <si>
    <t>Юристлар малакасини ошириш</t>
  </si>
  <si>
    <t>Ўзб Рес Адлия вазирлиги қошидаги юристлар малакасини ошириш маркази</t>
  </si>
  <si>
    <t>№011542</t>
  </si>
  <si>
    <t>№006639</t>
  </si>
  <si>
    <t>Мероприятия</t>
  </si>
  <si>
    <t>СП ООО "BASRI BABA"</t>
  </si>
  <si>
    <t>ООО "CARAVAN GROUP DELIVERY"</t>
  </si>
  <si>
    <t>Обшественного  питания</t>
  </si>
  <si>
    <t>18/11-01</t>
  </si>
  <si>
    <t>23/22</t>
  </si>
  <si>
    <t>ООО"Fridays nights"</t>
  </si>
  <si>
    <t>Обслуживания гостей</t>
  </si>
  <si>
    <t>ООО"GREEN TV"</t>
  </si>
  <si>
    <t>ёқилғи махсулотлари</t>
  </si>
  <si>
    <t>1583-22</t>
  </si>
  <si>
    <t>ООО "UNG PETRO"</t>
  </si>
  <si>
    <t>туплам</t>
  </si>
  <si>
    <t>ООО "КОЛОР ПАК"</t>
  </si>
  <si>
    <t>Рангли таклифномалар</t>
  </si>
  <si>
    <t>Транспорт ва логистика хизмати</t>
  </si>
  <si>
    <t>№5/22</t>
  </si>
  <si>
    <t>ГУП "Таъминот ва логистика хизмати"</t>
  </si>
  <si>
    <t>президент совгаси</t>
  </si>
  <si>
    <t>№04/22</t>
  </si>
  <si>
    <t>5 ташаббус</t>
  </si>
  <si>
    <t>№7/22</t>
  </si>
  <si>
    <t>Давлат тест маркази</t>
  </si>
  <si>
    <t>Хизматлар(Талабгорлар учун тест)</t>
  </si>
  <si>
    <t>марка</t>
  </si>
  <si>
    <t>Ўзбекистон Почтаси</t>
  </si>
  <si>
    <t>Фелдгерлик хизмати</t>
  </si>
  <si>
    <t>Ахборот тех ва комун ривож вазирлиги давлат фелдегерлик хизмати</t>
  </si>
  <si>
    <t>хаво йуллари ташиш</t>
  </si>
  <si>
    <t>Uzbekistan airways aj filiali airways sales</t>
  </si>
  <si>
    <t>JPD 4122-30 145</t>
  </si>
  <si>
    <t>Ўзтемирйўловчи АЖ</t>
  </si>
  <si>
    <t>Йўловчи ташиш</t>
  </si>
  <si>
    <t>JPD 4122-30 146</t>
  </si>
  <si>
    <t>Ўзбекистон Фонди</t>
  </si>
  <si>
    <t>Даволаш хизмат курсатиш</t>
  </si>
  <si>
    <t>Дарсликлар харид қилиш</t>
  </si>
  <si>
    <t>Дарсликларни жойларга етказиб бериш</t>
  </si>
  <si>
    <t>"HUQUQ VA JAMIYAT" МЧЖ</t>
  </si>
  <si>
    <t>"KOLORPAK" МЧЖ</t>
  </si>
  <si>
    <t>22110006137104 / 04</t>
  </si>
  <si>
    <t>22110006139511 / 490</t>
  </si>
  <si>
    <t>221100611160795 / 06-22-Б</t>
  </si>
  <si>
    <t>221100611156741 / 05-22-Ф</t>
  </si>
  <si>
    <t>dona</t>
  </si>
  <si>
    <t>xizmat</t>
  </si>
  <si>
    <t>тендер</t>
  </si>
  <si>
    <t>Республика мақсадли китоб жамғармаси</t>
  </si>
  <si>
    <t>413/421</t>
  </si>
  <si>
    <t>ПҚ 3953</t>
  </si>
  <si>
    <t>2022 йил IV-чорагида Халқ таълими вазирлиги томонидан ўтказилган танловлар (тендерлар) ва амалга оширилган давлат харидлари тўғрисидаги
МАЪЛУМОТЛАР</t>
  </si>
  <si>
    <t>2022 йил IV-чорагида Халқ таълими вазирлиги томонидан асосий воситалар харид қилиш учун ўтказилган танловлар (тендерлар) ва амалга оширилган давлат харидлари тўғрисидаги
МАЪЛУМОТЛАР</t>
  </si>
  <si>
    <t>2022 йил IV-чорагида Халқ таълими вазирлиги томонидан кам баҳоли ва тез эскирувчи буюмлар харид қилиш учун ўтказилган танловлар (тендерлар) ва амалга оширилган давлат харидлари тўғрисидаги
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</si>
</sst>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"/>
    <numFmt numFmtId="166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3" fontId="2" fillId="2" borderId="0" xfId="0" applyNumberFormat="1" applyFont="1" applyFill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wrapText="1"/>
    </xf>
    <xf numFmtId="43" fontId="8" fillId="2" borderId="2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166" fontId="8" fillId="2" borderId="8" xfId="0" applyNumberFormat="1" applyFont="1" applyFill="1" applyBorder="1" applyAlignment="1">
      <alignment horizontal="center" vertical="center"/>
    </xf>
    <xf numFmtId="43" fontId="8" fillId="2" borderId="9" xfId="1" applyFont="1" applyFill="1" applyBorder="1" applyAlignment="1">
      <alignment horizontal="center" vertical="center"/>
    </xf>
    <xf numFmtId="43" fontId="8" fillId="0" borderId="2" xfId="1" applyFont="1" applyFill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43" fontId="8" fillId="0" borderId="9" xfId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3" fontId="8" fillId="2" borderId="8" xfId="1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"/>
  <sheetViews>
    <sheetView view="pageBreakPreview" zoomScaleNormal="100" zoomScaleSheetLayoutView="100" workbookViewId="0">
      <selection activeCell="C17" sqref="C17"/>
    </sheetView>
  </sheetViews>
  <sheetFormatPr defaultRowHeight="15.75" x14ac:dyDescent="0.25"/>
  <cols>
    <col min="1" max="1" width="7" style="1" customWidth="1"/>
    <col min="2" max="2" width="11.5703125" style="1" customWidth="1"/>
    <col min="3" max="3" width="39.42578125" style="1" customWidth="1"/>
    <col min="4" max="4" width="14.7109375" style="1" customWidth="1"/>
    <col min="5" max="5" width="20.7109375" style="1" bestFit="1" customWidth="1"/>
    <col min="6" max="6" width="51.5703125" style="1" customWidth="1"/>
    <col min="7" max="16384" width="9.140625" style="1"/>
  </cols>
  <sheetData>
    <row r="1" spans="1:6" ht="40.5" customHeight="1" x14ac:dyDescent="0.25">
      <c r="F1" s="4" t="s">
        <v>0</v>
      </c>
    </row>
    <row r="2" spans="1:6" ht="60" customHeight="1" thickBot="1" x14ac:dyDescent="0.3">
      <c r="A2" s="84" t="s">
        <v>346</v>
      </c>
      <c r="B2" s="84"/>
      <c r="C2" s="84"/>
      <c r="D2" s="84"/>
      <c r="E2" s="84"/>
      <c r="F2" s="84"/>
    </row>
    <row r="3" spans="1:6" s="2" customFormat="1" ht="52.5" customHeight="1" x14ac:dyDescent="0.25">
      <c r="A3" s="87" t="s">
        <v>1</v>
      </c>
      <c r="B3" s="85" t="s">
        <v>2</v>
      </c>
      <c r="C3" s="85" t="s">
        <v>3</v>
      </c>
      <c r="D3" s="85" t="s">
        <v>4</v>
      </c>
      <c r="E3" s="85"/>
      <c r="F3" s="82" t="s">
        <v>7</v>
      </c>
    </row>
    <row r="4" spans="1:6" s="2" customFormat="1" ht="26.25" customHeight="1" x14ac:dyDescent="0.25">
      <c r="A4" s="88"/>
      <c r="B4" s="86"/>
      <c r="C4" s="86"/>
      <c r="D4" s="10" t="s">
        <v>5</v>
      </c>
      <c r="E4" s="10" t="s">
        <v>6</v>
      </c>
      <c r="F4" s="83"/>
    </row>
    <row r="5" spans="1:6" s="3" customFormat="1" ht="33.75" customHeight="1" x14ac:dyDescent="0.25">
      <c r="A5" s="78">
        <v>1</v>
      </c>
      <c r="B5" s="80" t="s">
        <v>27</v>
      </c>
      <c r="C5" s="18" t="s">
        <v>8</v>
      </c>
      <c r="D5" s="13">
        <v>26</v>
      </c>
      <c r="E5" s="12">
        <f>+'IV-чорак (4-илова)'!L31</f>
        <v>3214793791.9000001</v>
      </c>
      <c r="F5" s="19" t="s">
        <v>25</v>
      </c>
    </row>
    <row r="6" spans="1:6" s="3" customFormat="1" ht="31.5" x14ac:dyDescent="0.25">
      <c r="A6" s="78"/>
      <c r="B6" s="80"/>
      <c r="C6" s="18" t="s">
        <v>9</v>
      </c>
      <c r="D6" s="13">
        <v>63</v>
      </c>
      <c r="E6" s="12">
        <f>+'IV-чорак (5-илова)'!L68</f>
        <v>34899950785.099998</v>
      </c>
      <c r="F6" s="19" t="s">
        <v>26</v>
      </c>
    </row>
    <row r="7" spans="1:6" s="3" customFormat="1" ht="31.5" x14ac:dyDescent="0.25">
      <c r="A7" s="78"/>
      <c r="B7" s="80"/>
      <c r="C7" s="18" t="s">
        <v>10</v>
      </c>
      <c r="D7" s="13">
        <v>0</v>
      </c>
      <c r="E7" s="13">
        <v>0</v>
      </c>
      <c r="F7" s="19"/>
    </row>
    <row r="8" spans="1:6" s="3" customFormat="1" ht="32.25" thickBot="1" x14ac:dyDescent="0.3">
      <c r="A8" s="79"/>
      <c r="B8" s="81"/>
      <c r="C8" s="20" t="s">
        <v>11</v>
      </c>
      <c r="D8" s="14">
        <v>0</v>
      </c>
      <c r="E8" s="14">
        <v>0</v>
      </c>
      <c r="F8" s="21"/>
    </row>
    <row r="9" spans="1:6" s="3" customFormat="1" x14ac:dyDescent="0.25"/>
  </sheetData>
  <mergeCells count="8">
    <mergeCell ref="A5:A8"/>
    <mergeCell ref="B5:B8"/>
    <mergeCell ref="F3:F4"/>
    <mergeCell ref="A2:F2"/>
    <mergeCell ref="C3:C4"/>
    <mergeCell ref="B3:B4"/>
    <mergeCell ref="A3:A4"/>
    <mergeCell ref="D3:E3"/>
  </mergeCells>
  <printOptions horizontalCentered="1"/>
  <pageMargins left="0" right="0" top="0.74803149606299213" bottom="0.74803149606299213" header="0.31496062992125984" footer="0.31496062992125984"/>
  <pageSetup paperSize="9" scale="6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E4014-D5C2-4AAC-99A3-AE1820684D52}">
  <sheetPr>
    <pageSetUpPr fitToPage="1"/>
  </sheetPr>
  <dimension ref="A1:L31"/>
  <sheetViews>
    <sheetView view="pageBreakPreview" zoomScaleNormal="100" zoomScaleSheetLayoutView="100" workbookViewId="0">
      <pane ySplit="4" topLeftCell="A5" activePane="bottomLeft" state="frozen"/>
      <selection pane="bottomLeft" activeCell="A2" sqref="A2:L2"/>
    </sheetView>
  </sheetViews>
  <sheetFormatPr defaultRowHeight="15.75" x14ac:dyDescent="0.25"/>
  <cols>
    <col min="1" max="1" width="6.42578125" style="5" customWidth="1"/>
    <col min="2" max="2" width="13.85546875" style="5" customWidth="1"/>
    <col min="3" max="3" width="17.28515625" style="6" customWidth="1"/>
    <col min="4" max="4" width="19" style="6" customWidth="1"/>
    <col min="5" max="5" width="26.140625" style="6" customWidth="1"/>
    <col min="6" max="6" width="27.28515625" style="6" customWidth="1"/>
    <col min="7" max="7" width="28.42578125" style="6" customWidth="1"/>
    <col min="8" max="8" width="15.85546875" style="6" customWidth="1"/>
    <col min="9" max="9" width="13.7109375" style="6" customWidth="1"/>
    <col min="10" max="10" width="15" style="6" customWidth="1"/>
    <col min="11" max="11" width="20.85546875" style="6" customWidth="1"/>
    <col min="12" max="12" width="20.7109375" style="6" customWidth="1"/>
    <col min="13" max="16384" width="9.140625" style="6"/>
  </cols>
  <sheetData>
    <row r="1" spans="1:12" ht="78.75" x14ac:dyDescent="0.25">
      <c r="L1" s="7" t="s">
        <v>12</v>
      </c>
    </row>
    <row r="2" spans="1:12" ht="45" customHeight="1" thickBot="1" x14ac:dyDescent="0.3">
      <c r="A2" s="93" t="s">
        <v>347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s="9" customFormat="1" ht="26.25" customHeight="1" x14ac:dyDescent="0.25">
      <c r="A3" s="94" t="s">
        <v>1</v>
      </c>
      <c r="B3" s="91" t="s">
        <v>2</v>
      </c>
      <c r="C3" s="91" t="s">
        <v>13</v>
      </c>
      <c r="D3" s="91" t="s">
        <v>14</v>
      </c>
      <c r="E3" s="91" t="s">
        <v>15</v>
      </c>
      <c r="F3" s="91" t="s">
        <v>16</v>
      </c>
      <c r="G3" s="91" t="s">
        <v>17</v>
      </c>
      <c r="H3" s="91"/>
      <c r="I3" s="91" t="s">
        <v>20</v>
      </c>
      <c r="J3" s="91" t="s">
        <v>21</v>
      </c>
      <c r="K3" s="91" t="s">
        <v>22</v>
      </c>
      <c r="L3" s="89" t="s">
        <v>23</v>
      </c>
    </row>
    <row r="4" spans="1:12" s="9" customFormat="1" ht="103.5" customHeight="1" x14ac:dyDescent="0.25">
      <c r="A4" s="95"/>
      <c r="B4" s="92"/>
      <c r="C4" s="92"/>
      <c r="D4" s="92"/>
      <c r="E4" s="92"/>
      <c r="F4" s="92"/>
      <c r="G4" s="15" t="s">
        <v>18</v>
      </c>
      <c r="H4" s="15" t="s">
        <v>19</v>
      </c>
      <c r="I4" s="92"/>
      <c r="J4" s="92"/>
      <c r="K4" s="92"/>
      <c r="L4" s="90"/>
    </row>
    <row r="5" spans="1:12" ht="47.25" x14ac:dyDescent="0.25">
      <c r="A5" s="16">
        <v>1</v>
      </c>
      <c r="B5" s="29" t="s">
        <v>27</v>
      </c>
      <c r="C5" s="8" t="s">
        <v>57</v>
      </c>
      <c r="D5" s="30" t="s">
        <v>25</v>
      </c>
      <c r="E5" s="30" t="s">
        <v>31</v>
      </c>
      <c r="F5" s="8" t="s">
        <v>58</v>
      </c>
      <c r="G5" s="8" t="s">
        <v>61</v>
      </c>
      <c r="H5" s="8">
        <v>309276322</v>
      </c>
      <c r="I5" s="8" t="s">
        <v>46</v>
      </c>
      <c r="J5" s="8">
        <v>84</v>
      </c>
      <c r="K5" s="36">
        <v>1198000</v>
      </c>
      <c r="L5" s="48">
        <v>100632000</v>
      </c>
    </row>
    <row r="6" spans="1:12" ht="31.5" x14ac:dyDescent="0.25">
      <c r="A6" s="16">
        <f>1+A5</f>
        <v>2</v>
      </c>
      <c r="B6" s="29" t="s">
        <v>27</v>
      </c>
      <c r="C6" s="8" t="s">
        <v>118</v>
      </c>
      <c r="D6" s="30" t="s">
        <v>25</v>
      </c>
      <c r="E6" s="30" t="s">
        <v>31</v>
      </c>
      <c r="F6" s="8" t="s">
        <v>119</v>
      </c>
      <c r="G6" s="8" t="s">
        <v>120</v>
      </c>
      <c r="H6" s="8">
        <v>308579816</v>
      </c>
      <c r="I6" s="8" t="s">
        <v>28</v>
      </c>
      <c r="J6" s="8">
        <v>84</v>
      </c>
      <c r="K6" s="36">
        <v>3377000</v>
      </c>
      <c r="L6" s="48">
        <v>283668000</v>
      </c>
    </row>
    <row r="7" spans="1:12" ht="31.5" x14ac:dyDescent="0.25">
      <c r="A7" s="16">
        <f t="shared" ref="A7:A30" si="0">1+A6</f>
        <v>3</v>
      </c>
      <c r="B7" s="29" t="s">
        <v>27</v>
      </c>
      <c r="C7" s="8" t="s">
        <v>51</v>
      </c>
      <c r="D7" s="30" t="s">
        <v>25</v>
      </c>
      <c r="E7" s="30" t="s">
        <v>31</v>
      </c>
      <c r="F7" s="8" t="s">
        <v>134</v>
      </c>
      <c r="G7" s="8" t="s">
        <v>133</v>
      </c>
      <c r="H7" s="8">
        <v>308975079</v>
      </c>
      <c r="I7" s="8" t="s">
        <v>28</v>
      </c>
      <c r="J7" s="8">
        <v>42</v>
      </c>
      <c r="K7" s="36">
        <v>4777000</v>
      </c>
      <c r="L7" s="48">
        <v>200634000</v>
      </c>
    </row>
    <row r="8" spans="1:12" x14ac:dyDescent="0.25">
      <c r="A8" s="16">
        <f t="shared" si="0"/>
        <v>4</v>
      </c>
      <c r="B8" s="29" t="s">
        <v>27</v>
      </c>
      <c r="C8" s="34" t="s">
        <v>166</v>
      </c>
      <c r="D8" s="30" t="s">
        <v>25</v>
      </c>
      <c r="E8" s="30" t="s">
        <v>31</v>
      </c>
      <c r="F8" s="34" t="s">
        <v>167</v>
      </c>
      <c r="G8" s="34" t="s">
        <v>168</v>
      </c>
      <c r="H8" s="34">
        <v>310021539</v>
      </c>
      <c r="I8" s="35" t="s">
        <v>28</v>
      </c>
      <c r="J8" s="35">
        <v>4</v>
      </c>
      <c r="K8" s="35">
        <v>8000000.0099999998</v>
      </c>
      <c r="L8" s="48">
        <v>32000000.039999999</v>
      </c>
    </row>
    <row r="9" spans="1:12" ht="31.5" x14ac:dyDescent="0.25">
      <c r="A9" s="16">
        <f t="shared" si="0"/>
        <v>5</v>
      </c>
      <c r="B9" s="29" t="s">
        <v>27</v>
      </c>
      <c r="C9" s="34" t="s">
        <v>51</v>
      </c>
      <c r="D9" s="30" t="s">
        <v>25</v>
      </c>
      <c r="E9" s="30" t="s">
        <v>31</v>
      </c>
      <c r="F9" s="34" t="s">
        <v>169</v>
      </c>
      <c r="G9" s="34" t="s">
        <v>170</v>
      </c>
      <c r="H9" s="34">
        <v>307411306</v>
      </c>
      <c r="I9" s="35" t="s">
        <v>28</v>
      </c>
      <c r="J9" s="35">
        <v>4</v>
      </c>
      <c r="K9" s="36">
        <v>3933000</v>
      </c>
      <c r="L9" s="48">
        <v>15732000</v>
      </c>
    </row>
    <row r="10" spans="1:12" ht="31.5" x14ac:dyDescent="0.25">
      <c r="A10" s="16">
        <f t="shared" si="0"/>
        <v>6</v>
      </c>
      <c r="B10" s="29" t="s">
        <v>27</v>
      </c>
      <c r="C10" s="34" t="s">
        <v>118</v>
      </c>
      <c r="D10" s="30" t="s">
        <v>25</v>
      </c>
      <c r="E10" s="30" t="s">
        <v>31</v>
      </c>
      <c r="F10" s="34" t="s">
        <v>171</v>
      </c>
      <c r="G10" s="34" t="s">
        <v>172</v>
      </c>
      <c r="H10" s="34">
        <v>308412572</v>
      </c>
      <c r="I10" s="35" t="s">
        <v>28</v>
      </c>
      <c r="J10" s="35">
        <v>32</v>
      </c>
      <c r="K10" s="36">
        <v>3600000.01</v>
      </c>
      <c r="L10" s="48">
        <v>115200000.31999999</v>
      </c>
    </row>
    <row r="11" spans="1:12" ht="47.25" x14ac:dyDescent="0.25">
      <c r="A11" s="16">
        <f t="shared" si="0"/>
        <v>7</v>
      </c>
      <c r="B11" s="29" t="s">
        <v>27</v>
      </c>
      <c r="C11" s="34" t="s">
        <v>180</v>
      </c>
      <c r="D11" s="30" t="s">
        <v>25</v>
      </c>
      <c r="E11" s="30" t="s">
        <v>31</v>
      </c>
      <c r="F11" s="34" t="s">
        <v>178</v>
      </c>
      <c r="G11" s="34" t="s">
        <v>179</v>
      </c>
      <c r="H11" s="34">
        <v>306386529</v>
      </c>
      <c r="I11" s="35" t="s">
        <v>28</v>
      </c>
      <c r="J11" s="35">
        <v>175</v>
      </c>
      <c r="K11" s="36">
        <v>172450</v>
      </c>
      <c r="L11" s="48">
        <v>30178750</v>
      </c>
    </row>
    <row r="12" spans="1:12" ht="31.5" x14ac:dyDescent="0.25">
      <c r="A12" s="16">
        <f t="shared" si="0"/>
        <v>8</v>
      </c>
      <c r="B12" s="29" t="s">
        <v>27</v>
      </c>
      <c r="C12" s="49" t="s">
        <v>186</v>
      </c>
      <c r="D12" s="30" t="s">
        <v>25</v>
      </c>
      <c r="E12" s="30" t="s">
        <v>31</v>
      </c>
      <c r="F12" s="34" t="s">
        <v>184</v>
      </c>
      <c r="G12" s="34" t="s">
        <v>185</v>
      </c>
      <c r="H12" s="34">
        <v>305831853</v>
      </c>
      <c r="I12" s="35" t="s">
        <v>28</v>
      </c>
      <c r="J12" s="35">
        <v>28</v>
      </c>
      <c r="K12" s="36">
        <v>15500000</v>
      </c>
      <c r="L12" s="48">
        <v>434000000</v>
      </c>
    </row>
    <row r="13" spans="1:12" ht="47.25" x14ac:dyDescent="0.25">
      <c r="A13" s="16">
        <f t="shared" si="0"/>
        <v>9</v>
      </c>
      <c r="B13" s="29" t="s">
        <v>27</v>
      </c>
      <c r="C13" s="34" t="s">
        <v>189</v>
      </c>
      <c r="D13" s="30" t="s">
        <v>25</v>
      </c>
      <c r="E13" s="30" t="s">
        <v>31</v>
      </c>
      <c r="F13" s="34" t="s">
        <v>187</v>
      </c>
      <c r="G13" s="34" t="s">
        <v>188</v>
      </c>
      <c r="H13" s="34">
        <v>305831853</v>
      </c>
      <c r="I13" s="35" t="s">
        <v>28</v>
      </c>
      <c r="J13" s="35">
        <v>324</v>
      </c>
      <c r="K13" s="36">
        <v>33444</v>
      </c>
      <c r="L13" s="48">
        <v>10835856</v>
      </c>
    </row>
    <row r="14" spans="1:12" ht="47.25" x14ac:dyDescent="0.25">
      <c r="A14" s="16">
        <f t="shared" si="0"/>
        <v>10</v>
      </c>
      <c r="B14" s="29" t="s">
        <v>27</v>
      </c>
      <c r="C14" s="34" t="s">
        <v>191</v>
      </c>
      <c r="D14" s="30" t="s">
        <v>25</v>
      </c>
      <c r="E14" s="30" t="s">
        <v>31</v>
      </c>
      <c r="F14" s="34" t="s">
        <v>190</v>
      </c>
      <c r="G14" s="34" t="s">
        <v>188</v>
      </c>
      <c r="H14" s="34">
        <v>305831853</v>
      </c>
      <c r="I14" s="35" t="s">
        <v>28</v>
      </c>
      <c r="J14" s="35">
        <v>465</v>
      </c>
      <c r="K14" s="36">
        <v>34555</v>
      </c>
      <c r="L14" s="48">
        <v>16068075</v>
      </c>
    </row>
    <row r="15" spans="1:12" ht="31.5" x14ac:dyDescent="0.25">
      <c r="A15" s="16">
        <f t="shared" si="0"/>
        <v>11</v>
      </c>
      <c r="B15" s="29" t="s">
        <v>27</v>
      </c>
      <c r="C15" s="34" t="s">
        <v>193</v>
      </c>
      <c r="D15" s="30" t="s">
        <v>25</v>
      </c>
      <c r="E15" s="30" t="s">
        <v>31</v>
      </c>
      <c r="F15" s="34" t="s">
        <v>192</v>
      </c>
      <c r="G15" s="34" t="s">
        <v>194</v>
      </c>
      <c r="H15" s="34">
        <v>309823155</v>
      </c>
      <c r="I15" s="35" t="s">
        <v>28</v>
      </c>
      <c r="J15" s="35">
        <v>341</v>
      </c>
      <c r="K15" s="36">
        <v>118662</v>
      </c>
      <c r="L15" s="48">
        <v>40463742</v>
      </c>
    </row>
    <row r="16" spans="1:12" ht="31.5" x14ac:dyDescent="0.25">
      <c r="A16" s="16">
        <f t="shared" si="0"/>
        <v>12</v>
      </c>
      <c r="B16" s="29" t="s">
        <v>27</v>
      </c>
      <c r="C16" s="34" t="s">
        <v>193</v>
      </c>
      <c r="D16" s="30" t="s">
        <v>25</v>
      </c>
      <c r="E16" s="30" t="s">
        <v>31</v>
      </c>
      <c r="F16" s="34" t="s">
        <v>195</v>
      </c>
      <c r="G16" s="34" t="s">
        <v>196</v>
      </c>
      <c r="H16" s="34">
        <v>309823155</v>
      </c>
      <c r="I16" s="35" t="s">
        <v>28</v>
      </c>
      <c r="J16" s="35">
        <v>341</v>
      </c>
      <c r="K16" s="36">
        <v>182400.01</v>
      </c>
      <c r="L16" s="48">
        <v>62198403.410000004</v>
      </c>
    </row>
    <row r="17" spans="1:12" ht="31.5" x14ac:dyDescent="0.25">
      <c r="A17" s="16">
        <f t="shared" si="0"/>
        <v>13</v>
      </c>
      <c r="B17" s="29" t="s">
        <v>27</v>
      </c>
      <c r="C17" s="34" t="s">
        <v>193</v>
      </c>
      <c r="D17" s="30" t="s">
        <v>25</v>
      </c>
      <c r="E17" s="30" t="s">
        <v>31</v>
      </c>
      <c r="F17" s="37" t="s">
        <v>197</v>
      </c>
      <c r="G17" s="34" t="s">
        <v>196</v>
      </c>
      <c r="H17" s="34">
        <v>309823155</v>
      </c>
      <c r="I17" s="35" t="s">
        <v>28</v>
      </c>
      <c r="J17" s="35">
        <v>341</v>
      </c>
      <c r="K17" s="36">
        <v>199200.01</v>
      </c>
      <c r="L17" s="48">
        <v>67927203.409999996</v>
      </c>
    </row>
    <row r="18" spans="1:12" x14ac:dyDescent="0.25">
      <c r="A18" s="16">
        <f t="shared" si="0"/>
        <v>14</v>
      </c>
      <c r="B18" s="29" t="s">
        <v>27</v>
      </c>
      <c r="C18" s="34" t="s">
        <v>193</v>
      </c>
      <c r="D18" s="30" t="s">
        <v>25</v>
      </c>
      <c r="E18" s="30" t="s">
        <v>31</v>
      </c>
      <c r="F18" s="34" t="s">
        <v>198</v>
      </c>
      <c r="G18" s="34" t="s">
        <v>182</v>
      </c>
      <c r="H18" s="34">
        <v>309982458</v>
      </c>
      <c r="I18" s="35" t="s">
        <v>28</v>
      </c>
      <c r="J18" s="35">
        <v>341</v>
      </c>
      <c r="K18" s="36">
        <v>132000</v>
      </c>
      <c r="L18" s="48">
        <v>45012000</v>
      </c>
    </row>
    <row r="19" spans="1:12" ht="47.25" x14ac:dyDescent="0.25">
      <c r="A19" s="16">
        <f t="shared" si="0"/>
        <v>15</v>
      </c>
      <c r="B19" s="29" t="s">
        <v>27</v>
      </c>
      <c r="C19" s="34" t="s">
        <v>201</v>
      </c>
      <c r="D19" s="30" t="s">
        <v>25</v>
      </c>
      <c r="E19" s="30" t="s">
        <v>31</v>
      </c>
      <c r="F19" s="34" t="s">
        <v>199</v>
      </c>
      <c r="G19" s="34" t="s">
        <v>200</v>
      </c>
      <c r="H19" s="34">
        <v>556575831</v>
      </c>
      <c r="I19" s="35" t="s">
        <v>28</v>
      </c>
      <c r="J19" s="35">
        <v>4</v>
      </c>
      <c r="K19" s="36">
        <v>2999999</v>
      </c>
      <c r="L19" s="48">
        <v>11999996</v>
      </c>
    </row>
    <row r="20" spans="1:12" ht="31.5" x14ac:dyDescent="0.25">
      <c r="A20" s="16">
        <f t="shared" si="0"/>
        <v>16</v>
      </c>
      <c r="B20" s="29" t="s">
        <v>27</v>
      </c>
      <c r="C20" s="34" t="s">
        <v>220</v>
      </c>
      <c r="D20" s="30" t="s">
        <v>25</v>
      </c>
      <c r="E20" s="34" t="s">
        <v>41</v>
      </c>
      <c r="F20" s="34" t="s">
        <v>219</v>
      </c>
      <c r="G20" s="34" t="s">
        <v>221</v>
      </c>
      <c r="H20" s="34">
        <v>309872429</v>
      </c>
      <c r="I20" s="35" t="s">
        <v>28</v>
      </c>
      <c r="J20" s="35">
        <v>12</v>
      </c>
      <c r="K20" s="36">
        <v>1977777</v>
      </c>
      <c r="L20" s="48">
        <v>23733324</v>
      </c>
    </row>
    <row r="21" spans="1:12" ht="31.5" x14ac:dyDescent="0.25">
      <c r="A21" s="16">
        <f t="shared" si="0"/>
        <v>17</v>
      </c>
      <c r="B21" s="29" t="s">
        <v>27</v>
      </c>
      <c r="C21" s="34" t="s">
        <v>223</v>
      </c>
      <c r="D21" s="30" t="s">
        <v>25</v>
      </c>
      <c r="E21" s="34" t="s">
        <v>41</v>
      </c>
      <c r="F21" s="34" t="s">
        <v>222</v>
      </c>
      <c r="G21" s="34" t="s">
        <v>221</v>
      </c>
      <c r="H21" s="34">
        <v>309872430</v>
      </c>
      <c r="I21" s="35" t="s">
        <v>28</v>
      </c>
      <c r="J21" s="35">
        <v>67</v>
      </c>
      <c r="K21" s="36">
        <v>922222</v>
      </c>
      <c r="L21" s="48">
        <v>61788874</v>
      </c>
    </row>
    <row r="22" spans="1:12" ht="31.5" x14ac:dyDescent="0.25">
      <c r="A22" s="16">
        <f t="shared" si="0"/>
        <v>18</v>
      </c>
      <c r="B22" s="29" t="s">
        <v>27</v>
      </c>
      <c r="C22" s="34" t="s">
        <v>118</v>
      </c>
      <c r="D22" s="30" t="s">
        <v>25</v>
      </c>
      <c r="E22" s="30" t="s">
        <v>31</v>
      </c>
      <c r="F22" s="34" t="s">
        <v>225</v>
      </c>
      <c r="G22" s="34" t="s">
        <v>226</v>
      </c>
      <c r="H22" s="34">
        <v>306864297</v>
      </c>
      <c r="I22" s="35" t="s">
        <v>28</v>
      </c>
      <c r="J22" s="35">
        <v>4</v>
      </c>
      <c r="K22" s="36">
        <v>1720000</v>
      </c>
      <c r="L22" s="48">
        <v>6880000</v>
      </c>
    </row>
    <row r="23" spans="1:12" ht="31.5" x14ac:dyDescent="0.25">
      <c r="A23" s="16">
        <f t="shared" si="0"/>
        <v>19</v>
      </c>
      <c r="B23" s="29" t="s">
        <v>27</v>
      </c>
      <c r="C23" s="34" t="s">
        <v>156</v>
      </c>
      <c r="D23" s="30" t="s">
        <v>25</v>
      </c>
      <c r="E23" s="30" t="s">
        <v>31</v>
      </c>
      <c r="F23" s="34" t="s">
        <v>244</v>
      </c>
      <c r="G23" s="34" t="s">
        <v>245</v>
      </c>
      <c r="H23" s="34">
        <v>304551127</v>
      </c>
      <c r="I23" s="35" t="s">
        <v>28</v>
      </c>
      <c r="J23" s="35">
        <v>175</v>
      </c>
      <c r="K23" s="36">
        <v>66700</v>
      </c>
      <c r="L23" s="48">
        <v>11672500</v>
      </c>
    </row>
    <row r="24" spans="1:12" x14ac:dyDescent="0.25">
      <c r="A24" s="16">
        <f t="shared" si="0"/>
        <v>20</v>
      </c>
      <c r="B24" s="29" t="s">
        <v>27</v>
      </c>
      <c r="C24" s="34" t="s">
        <v>193</v>
      </c>
      <c r="D24" s="30" t="s">
        <v>25</v>
      </c>
      <c r="E24" s="30" t="s">
        <v>31</v>
      </c>
      <c r="F24" s="34" t="s">
        <v>246</v>
      </c>
      <c r="G24" s="34" t="s">
        <v>182</v>
      </c>
      <c r="H24" s="34">
        <v>309982458</v>
      </c>
      <c r="I24" s="35" t="s">
        <v>28</v>
      </c>
      <c r="J24" s="35">
        <v>341</v>
      </c>
      <c r="K24" s="36">
        <v>170000</v>
      </c>
      <c r="L24" s="48">
        <v>57970000</v>
      </c>
    </row>
    <row r="25" spans="1:12" ht="31.5" x14ac:dyDescent="0.25">
      <c r="A25" s="16">
        <f t="shared" si="0"/>
        <v>21</v>
      </c>
      <c r="B25" s="29" t="s">
        <v>27</v>
      </c>
      <c r="C25" s="34" t="s">
        <v>249</v>
      </c>
      <c r="D25" s="30" t="s">
        <v>25</v>
      </c>
      <c r="E25" s="30" t="s">
        <v>31</v>
      </c>
      <c r="F25" s="34" t="s">
        <v>247</v>
      </c>
      <c r="G25" s="34" t="s">
        <v>248</v>
      </c>
      <c r="H25" s="34">
        <v>306386529</v>
      </c>
      <c r="I25" s="35" t="s">
        <v>28</v>
      </c>
      <c r="J25" s="35">
        <v>175</v>
      </c>
      <c r="K25" s="36">
        <v>29450</v>
      </c>
      <c r="L25" s="48">
        <v>5153750</v>
      </c>
    </row>
    <row r="26" spans="1:12" ht="31.5" x14ac:dyDescent="0.25">
      <c r="A26" s="16">
        <f t="shared" si="0"/>
        <v>22</v>
      </c>
      <c r="B26" s="29" t="s">
        <v>27</v>
      </c>
      <c r="C26" s="34" t="s">
        <v>251</v>
      </c>
      <c r="D26" s="30" t="s">
        <v>25</v>
      </c>
      <c r="E26" s="30" t="s">
        <v>41</v>
      </c>
      <c r="F26" s="34" t="s">
        <v>250</v>
      </c>
      <c r="G26" s="34" t="s">
        <v>215</v>
      </c>
      <c r="H26" s="34">
        <v>300854203</v>
      </c>
      <c r="I26" s="35" t="s">
        <v>28</v>
      </c>
      <c r="J26" s="35">
        <v>73</v>
      </c>
      <c r="K26" s="36">
        <v>159000</v>
      </c>
      <c r="L26" s="48">
        <v>11607000</v>
      </c>
    </row>
    <row r="27" spans="1:12" ht="31.5" x14ac:dyDescent="0.25">
      <c r="A27" s="16">
        <f t="shared" si="0"/>
        <v>23</v>
      </c>
      <c r="B27" s="29" t="s">
        <v>27</v>
      </c>
      <c r="C27" s="34" t="s">
        <v>253</v>
      </c>
      <c r="D27" s="30" t="s">
        <v>25</v>
      </c>
      <c r="E27" s="30" t="s">
        <v>41</v>
      </c>
      <c r="F27" s="34" t="s">
        <v>252</v>
      </c>
      <c r="G27" s="34" t="s">
        <v>215</v>
      </c>
      <c r="H27" s="34">
        <v>300854203</v>
      </c>
      <c r="I27" s="35" t="s">
        <v>28</v>
      </c>
      <c r="J27" s="35">
        <v>73</v>
      </c>
      <c r="K27" s="36">
        <v>155000</v>
      </c>
      <c r="L27" s="48">
        <v>11315000</v>
      </c>
    </row>
    <row r="28" spans="1:12" ht="31.5" x14ac:dyDescent="0.25">
      <c r="A28" s="16">
        <f t="shared" si="0"/>
        <v>24</v>
      </c>
      <c r="B28" s="29" t="s">
        <v>27</v>
      </c>
      <c r="C28" s="34" t="s">
        <v>258</v>
      </c>
      <c r="D28" s="30" t="s">
        <v>25</v>
      </c>
      <c r="E28" s="30" t="s">
        <v>41</v>
      </c>
      <c r="F28" s="34" t="s">
        <v>257</v>
      </c>
      <c r="G28" s="34" t="s">
        <v>215</v>
      </c>
      <c r="H28" s="34">
        <v>300854203</v>
      </c>
      <c r="I28" s="35" t="s">
        <v>28</v>
      </c>
      <c r="J28" s="35">
        <v>73</v>
      </c>
      <c r="K28" s="36">
        <v>156000</v>
      </c>
      <c r="L28" s="48">
        <v>11388000</v>
      </c>
    </row>
    <row r="29" spans="1:12" ht="31.5" x14ac:dyDescent="0.25">
      <c r="A29" s="16">
        <f t="shared" si="0"/>
        <v>25</v>
      </c>
      <c r="B29" s="29" t="s">
        <v>27</v>
      </c>
      <c r="C29" s="34" t="s">
        <v>156</v>
      </c>
      <c r="D29" s="30" t="s">
        <v>25</v>
      </c>
      <c r="E29" s="30" t="s">
        <v>41</v>
      </c>
      <c r="F29" s="34" t="s">
        <v>259</v>
      </c>
      <c r="G29" s="34" t="s">
        <v>260</v>
      </c>
      <c r="H29" s="34">
        <v>304551127</v>
      </c>
      <c r="I29" s="35" t="s">
        <v>28</v>
      </c>
      <c r="J29" s="35">
        <v>175</v>
      </c>
      <c r="K29" s="36">
        <v>34500</v>
      </c>
      <c r="L29" s="48">
        <v>6037500</v>
      </c>
    </row>
    <row r="30" spans="1:12" ht="48" thickBot="1" x14ac:dyDescent="0.3">
      <c r="A30" s="50">
        <f t="shared" si="0"/>
        <v>26</v>
      </c>
      <c r="B30" s="51" t="s">
        <v>27</v>
      </c>
      <c r="C30" s="52" t="s">
        <v>273</v>
      </c>
      <c r="D30" s="53" t="s">
        <v>25</v>
      </c>
      <c r="E30" s="53" t="s">
        <v>265</v>
      </c>
      <c r="F30" s="52" t="s">
        <v>274</v>
      </c>
      <c r="G30" s="52" t="s">
        <v>272</v>
      </c>
      <c r="H30" s="52">
        <v>205188294</v>
      </c>
      <c r="I30" s="54" t="s">
        <v>46</v>
      </c>
      <c r="J30" s="54">
        <v>1</v>
      </c>
      <c r="K30" s="55">
        <v>1540697817.72</v>
      </c>
      <c r="L30" s="56">
        <v>1540697817.72</v>
      </c>
    </row>
    <row r="31" spans="1:12" x14ac:dyDescent="0.25">
      <c r="L31" s="17">
        <f>SUM(L5:L30)</f>
        <v>3214793791.9000001</v>
      </c>
    </row>
  </sheetData>
  <mergeCells count="12">
    <mergeCell ref="L3:L4"/>
    <mergeCell ref="K3:K4"/>
    <mergeCell ref="J3:J4"/>
    <mergeCell ref="I3:I4"/>
    <mergeCell ref="A2:L2"/>
    <mergeCell ref="A3:A4"/>
    <mergeCell ref="B3:B4"/>
    <mergeCell ref="C3:C4"/>
    <mergeCell ref="G3:H3"/>
    <mergeCell ref="F3:F4"/>
    <mergeCell ref="E3:E4"/>
    <mergeCell ref="D3:D4"/>
  </mergeCells>
  <printOptions horizontalCentered="1"/>
  <pageMargins left="0" right="0" top="0.74803149606299213" bottom="0.74803149606299213" header="0.31496062992125984" footer="0.31496062992125984"/>
  <pageSetup paperSize="9" scale="44" orientation="landscape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4648A-731F-4A74-B76C-A407C924CEFA}">
  <sheetPr>
    <pageSetUpPr fitToPage="1"/>
  </sheetPr>
  <dimension ref="A1:L69"/>
  <sheetViews>
    <sheetView view="pageBreakPreview" zoomScaleNormal="100" zoomScaleSheetLayoutView="100" workbookViewId="0">
      <pane ySplit="4" topLeftCell="A5" activePane="bottomLeft" state="frozen"/>
      <selection pane="bottomLeft" activeCell="E65" sqref="E65"/>
    </sheetView>
  </sheetViews>
  <sheetFormatPr defaultRowHeight="15.75" x14ac:dyDescent="0.25"/>
  <cols>
    <col min="1" max="1" width="7.28515625" style="6" customWidth="1"/>
    <col min="2" max="2" width="13.7109375" style="6" customWidth="1"/>
    <col min="3" max="3" width="30.7109375" style="6" customWidth="1"/>
    <col min="4" max="4" width="23.7109375" style="6" customWidth="1"/>
    <col min="5" max="5" width="21.7109375" style="6" customWidth="1"/>
    <col min="6" max="6" width="23.5703125" style="6" customWidth="1"/>
    <col min="7" max="7" width="32.7109375" style="6" customWidth="1"/>
    <col min="8" max="8" width="19.42578125" style="6" customWidth="1"/>
    <col min="9" max="9" width="15.42578125" style="6" customWidth="1"/>
    <col min="10" max="10" width="13.42578125" style="6" customWidth="1"/>
    <col min="11" max="11" width="16.85546875" style="6" customWidth="1"/>
    <col min="12" max="12" width="19.5703125" style="6" bestFit="1" customWidth="1"/>
    <col min="13" max="16384" width="9.140625" style="6"/>
  </cols>
  <sheetData>
    <row r="1" spans="1:12" ht="78.75" x14ac:dyDescent="0.25">
      <c r="L1" s="7" t="s">
        <v>24</v>
      </c>
    </row>
    <row r="2" spans="1:12" ht="51.75" customHeight="1" thickBot="1" x14ac:dyDescent="0.3">
      <c r="A2" s="93" t="s">
        <v>348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s="9" customFormat="1" ht="29.25" customHeight="1" x14ac:dyDescent="0.25">
      <c r="A3" s="96" t="s">
        <v>1</v>
      </c>
      <c r="B3" s="91" t="s">
        <v>2</v>
      </c>
      <c r="C3" s="91" t="s">
        <v>13</v>
      </c>
      <c r="D3" s="91" t="s">
        <v>14</v>
      </c>
      <c r="E3" s="91" t="s">
        <v>15</v>
      </c>
      <c r="F3" s="91" t="s">
        <v>16</v>
      </c>
      <c r="G3" s="91" t="s">
        <v>17</v>
      </c>
      <c r="H3" s="91"/>
      <c r="I3" s="91" t="s">
        <v>20</v>
      </c>
      <c r="J3" s="91" t="s">
        <v>21</v>
      </c>
      <c r="K3" s="91" t="s">
        <v>22</v>
      </c>
      <c r="L3" s="89" t="s">
        <v>23</v>
      </c>
    </row>
    <row r="4" spans="1:12" s="9" customFormat="1" ht="108.75" customHeight="1" x14ac:dyDescent="0.25">
      <c r="A4" s="97"/>
      <c r="B4" s="92"/>
      <c r="C4" s="92"/>
      <c r="D4" s="92"/>
      <c r="E4" s="92"/>
      <c r="F4" s="92"/>
      <c r="G4" s="15" t="s">
        <v>18</v>
      </c>
      <c r="H4" s="15" t="s">
        <v>19</v>
      </c>
      <c r="I4" s="92"/>
      <c r="J4" s="92"/>
      <c r="K4" s="92"/>
      <c r="L4" s="90"/>
    </row>
    <row r="5" spans="1:12" ht="47.25" x14ac:dyDescent="0.25">
      <c r="A5" s="11">
        <v>1</v>
      </c>
      <c r="B5" s="40" t="s">
        <v>27</v>
      </c>
      <c r="C5" s="18" t="s">
        <v>47</v>
      </c>
      <c r="D5" s="41" t="s">
        <v>25</v>
      </c>
      <c r="E5" s="41" t="s">
        <v>31</v>
      </c>
      <c r="F5" s="18" t="s">
        <v>59</v>
      </c>
      <c r="G5" s="18" t="s">
        <v>60</v>
      </c>
      <c r="H5" s="18">
        <v>309781107</v>
      </c>
      <c r="I5" s="18" t="s">
        <v>29</v>
      </c>
      <c r="J5" s="18">
        <v>300</v>
      </c>
      <c r="K5" s="42">
        <v>52000</v>
      </c>
      <c r="L5" s="57">
        <v>15600000</v>
      </c>
    </row>
    <row r="6" spans="1:12" ht="47.25" x14ac:dyDescent="0.25">
      <c r="A6" s="43">
        <f>1+A5</f>
        <v>2</v>
      </c>
      <c r="B6" s="40" t="s">
        <v>27</v>
      </c>
      <c r="C6" s="18" t="s">
        <v>47</v>
      </c>
      <c r="D6" s="41" t="s">
        <v>25</v>
      </c>
      <c r="E6" s="41" t="s">
        <v>31</v>
      </c>
      <c r="F6" s="18" t="s">
        <v>62</v>
      </c>
      <c r="G6" s="18" t="s">
        <v>48</v>
      </c>
      <c r="H6" s="18">
        <v>205040829</v>
      </c>
      <c r="I6" s="18" t="s">
        <v>29</v>
      </c>
      <c r="J6" s="18">
        <v>315</v>
      </c>
      <c r="K6" s="42">
        <v>49500</v>
      </c>
      <c r="L6" s="57">
        <v>15592500</v>
      </c>
    </row>
    <row r="7" spans="1:12" ht="47.25" x14ac:dyDescent="0.25">
      <c r="A7" s="43">
        <f t="shared" ref="A7:A67" si="0">1+A6</f>
        <v>3</v>
      </c>
      <c r="B7" s="40" t="s">
        <v>27</v>
      </c>
      <c r="C7" s="18" t="s">
        <v>63</v>
      </c>
      <c r="D7" s="41" t="s">
        <v>25</v>
      </c>
      <c r="E7" s="41" t="s">
        <v>31</v>
      </c>
      <c r="F7" s="18" t="s">
        <v>64</v>
      </c>
      <c r="G7" s="18" t="s">
        <v>65</v>
      </c>
      <c r="H7" s="18">
        <v>309560745</v>
      </c>
      <c r="I7" s="18" t="s">
        <v>28</v>
      </c>
      <c r="J7" s="18">
        <v>100</v>
      </c>
      <c r="K7" s="42">
        <v>7180</v>
      </c>
      <c r="L7" s="57">
        <v>718000</v>
      </c>
    </row>
    <row r="8" spans="1:12" ht="47.25" x14ac:dyDescent="0.25">
      <c r="A8" s="43">
        <f t="shared" si="0"/>
        <v>4</v>
      </c>
      <c r="B8" s="40" t="s">
        <v>27</v>
      </c>
      <c r="C8" s="18" t="s">
        <v>66</v>
      </c>
      <c r="D8" s="41" t="s">
        <v>25</v>
      </c>
      <c r="E8" s="41" t="s">
        <v>31</v>
      </c>
      <c r="F8" s="18" t="s">
        <v>68</v>
      </c>
      <c r="G8" s="18" t="s">
        <v>67</v>
      </c>
      <c r="H8" s="18">
        <v>303055063</v>
      </c>
      <c r="I8" s="18" t="s">
        <v>29</v>
      </c>
      <c r="J8" s="18">
        <v>100</v>
      </c>
      <c r="K8" s="42">
        <v>12880</v>
      </c>
      <c r="L8" s="57">
        <v>1288000</v>
      </c>
    </row>
    <row r="9" spans="1:12" ht="31.5" x14ac:dyDescent="0.25">
      <c r="A9" s="43">
        <f t="shared" si="0"/>
        <v>5</v>
      </c>
      <c r="B9" s="40" t="s">
        <v>27</v>
      </c>
      <c r="C9" s="18" t="s">
        <v>70</v>
      </c>
      <c r="D9" s="41" t="s">
        <v>25</v>
      </c>
      <c r="E9" s="41" t="s">
        <v>31</v>
      </c>
      <c r="F9" s="18" t="s">
        <v>71</v>
      </c>
      <c r="G9" s="18" t="s">
        <v>69</v>
      </c>
      <c r="H9" s="18">
        <v>205247459</v>
      </c>
      <c r="I9" s="18" t="s">
        <v>29</v>
      </c>
      <c r="J9" s="18">
        <v>150</v>
      </c>
      <c r="K9" s="42">
        <v>19849</v>
      </c>
      <c r="L9" s="57">
        <v>2977350</v>
      </c>
    </row>
    <row r="10" spans="1:12" ht="31.5" x14ac:dyDescent="0.25">
      <c r="A10" s="43">
        <f t="shared" si="0"/>
        <v>6</v>
      </c>
      <c r="B10" s="40" t="s">
        <v>27</v>
      </c>
      <c r="C10" s="18" t="s">
        <v>72</v>
      </c>
      <c r="D10" s="41" t="s">
        <v>25</v>
      </c>
      <c r="E10" s="41" t="s">
        <v>31</v>
      </c>
      <c r="F10" s="18" t="s">
        <v>74</v>
      </c>
      <c r="G10" s="18" t="s">
        <v>73</v>
      </c>
      <c r="H10" s="18">
        <v>577990013</v>
      </c>
      <c r="I10" s="18" t="s">
        <v>29</v>
      </c>
      <c r="J10" s="18">
        <v>200</v>
      </c>
      <c r="K10" s="42">
        <v>5880</v>
      </c>
      <c r="L10" s="57">
        <v>1176000</v>
      </c>
    </row>
    <row r="11" spans="1:12" ht="47.25" x14ac:dyDescent="0.25">
      <c r="A11" s="43">
        <f t="shared" si="0"/>
        <v>7</v>
      </c>
      <c r="B11" s="40" t="s">
        <v>27</v>
      </c>
      <c r="C11" s="18" t="s">
        <v>75</v>
      </c>
      <c r="D11" s="41" t="s">
        <v>25</v>
      </c>
      <c r="E11" s="41" t="s">
        <v>31</v>
      </c>
      <c r="F11" s="18" t="s">
        <v>76</v>
      </c>
      <c r="G11" s="18" t="s">
        <v>77</v>
      </c>
      <c r="H11" s="18">
        <v>306089114</v>
      </c>
      <c r="I11" s="18" t="s">
        <v>28</v>
      </c>
      <c r="J11" s="18">
        <v>100</v>
      </c>
      <c r="K11" s="42">
        <v>4850</v>
      </c>
      <c r="L11" s="57">
        <v>485000</v>
      </c>
    </row>
    <row r="12" spans="1:12" ht="31.5" x14ac:dyDescent="0.25">
      <c r="A12" s="43">
        <f t="shared" si="0"/>
        <v>8</v>
      </c>
      <c r="B12" s="40" t="s">
        <v>27</v>
      </c>
      <c r="C12" s="18" t="s">
        <v>40</v>
      </c>
      <c r="D12" s="41" t="s">
        <v>25</v>
      </c>
      <c r="E12" s="41" t="s">
        <v>31</v>
      </c>
      <c r="F12" s="18" t="s">
        <v>78</v>
      </c>
      <c r="G12" s="18" t="s">
        <v>79</v>
      </c>
      <c r="H12" s="18">
        <v>306982910</v>
      </c>
      <c r="I12" s="18" t="s">
        <v>28</v>
      </c>
      <c r="J12" s="18">
        <v>1000</v>
      </c>
      <c r="K12" s="42">
        <v>522</v>
      </c>
      <c r="L12" s="57">
        <v>522000</v>
      </c>
    </row>
    <row r="13" spans="1:12" ht="31.5" x14ac:dyDescent="0.25">
      <c r="A13" s="43">
        <f t="shared" si="0"/>
        <v>9</v>
      </c>
      <c r="B13" s="40" t="s">
        <v>27</v>
      </c>
      <c r="C13" s="18" t="s">
        <v>80</v>
      </c>
      <c r="D13" s="41" t="s">
        <v>25</v>
      </c>
      <c r="E13" s="41" t="s">
        <v>31</v>
      </c>
      <c r="F13" s="18" t="s">
        <v>82</v>
      </c>
      <c r="G13" s="18" t="s">
        <v>81</v>
      </c>
      <c r="H13" s="18">
        <v>303493406</v>
      </c>
      <c r="I13" s="18" t="s">
        <v>28</v>
      </c>
      <c r="J13" s="18">
        <v>5</v>
      </c>
      <c r="K13" s="42">
        <v>64000</v>
      </c>
      <c r="L13" s="57">
        <v>320000</v>
      </c>
    </row>
    <row r="14" spans="1:12" ht="31.5" x14ac:dyDescent="0.25">
      <c r="A14" s="43">
        <f t="shared" si="0"/>
        <v>10</v>
      </c>
      <c r="B14" s="40" t="s">
        <v>27</v>
      </c>
      <c r="C14" s="18" t="s">
        <v>45</v>
      </c>
      <c r="D14" s="41" t="s">
        <v>25</v>
      </c>
      <c r="E14" s="41" t="s">
        <v>31</v>
      </c>
      <c r="F14" s="18" t="s">
        <v>83</v>
      </c>
      <c r="G14" s="18" t="s">
        <v>84</v>
      </c>
      <c r="H14" s="18">
        <v>307027086</v>
      </c>
      <c r="I14" s="18" t="s">
        <v>28</v>
      </c>
      <c r="J14" s="18">
        <v>90</v>
      </c>
      <c r="K14" s="42">
        <v>4994</v>
      </c>
      <c r="L14" s="57">
        <v>449460</v>
      </c>
    </row>
    <row r="15" spans="1:12" ht="31.5" x14ac:dyDescent="0.25">
      <c r="A15" s="43">
        <f t="shared" si="0"/>
        <v>11</v>
      </c>
      <c r="B15" s="40" t="s">
        <v>27</v>
      </c>
      <c r="C15" s="18" t="s">
        <v>85</v>
      </c>
      <c r="D15" s="41" t="s">
        <v>25</v>
      </c>
      <c r="E15" s="41" t="s">
        <v>31</v>
      </c>
      <c r="F15" s="18" t="s">
        <v>86</v>
      </c>
      <c r="G15" s="18" t="s">
        <v>87</v>
      </c>
      <c r="H15" s="18">
        <v>306941004</v>
      </c>
      <c r="I15" s="18" t="s">
        <v>28</v>
      </c>
      <c r="J15" s="18">
        <v>10</v>
      </c>
      <c r="K15" s="42">
        <v>196000.01</v>
      </c>
      <c r="L15" s="57">
        <v>1960000.1</v>
      </c>
    </row>
    <row r="16" spans="1:12" ht="47.25" x14ac:dyDescent="0.25">
      <c r="A16" s="43">
        <f t="shared" si="0"/>
        <v>12</v>
      </c>
      <c r="B16" s="40" t="s">
        <v>27</v>
      </c>
      <c r="C16" s="18" t="s">
        <v>54</v>
      </c>
      <c r="D16" s="41" t="s">
        <v>25</v>
      </c>
      <c r="E16" s="41" t="s">
        <v>31</v>
      </c>
      <c r="F16" s="18" t="s">
        <v>88</v>
      </c>
      <c r="G16" s="18" t="s">
        <v>56</v>
      </c>
      <c r="H16" s="18">
        <v>204250504</v>
      </c>
      <c r="I16" s="18" t="s">
        <v>38</v>
      </c>
      <c r="J16" s="18">
        <v>1</v>
      </c>
      <c r="K16" s="42">
        <v>14904000</v>
      </c>
      <c r="L16" s="57">
        <v>14904000</v>
      </c>
    </row>
    <row r="17" spans="1:12" ht="31.5" x14ac:dyDescent="0.25">
      <c r="A17" s="43">
        <f t="shared" si="0"/>
        <v>13</v>
      </c>
      <c r="B17" s="40" t="s">
        <v>27</v>
      </c>
      <c r="C17" s="18" t="s">
        <v>89</v>
      </c>
      <c r="D17" s="41" t="s">
        <v>25</v>
      </c>
      <c r="E17" s="41" t="s">
        <v>31</v>
      </c>
      <c r="F17" s="18" t="s">
        <v>90</v>
      </c>
      <c r="G17" s="18" t="s">
        <v>91</v>
      </c>
      <c r="H17" s="18">
        <v>201122808</v>
      </c>
      <c r="I17" s="18" t="s">
        <v>29</v>
      </c>
      <c r="J17" s="18">
        <v>20</v>
      </c>
      <c r="K17" s="42">
        <v>119000</v>
      </c>
      <c r="L17" s="57">
        <v>2380000</v>
      </c>
    </row>
    <row r="18" spans="1:12" ht="31.5" x14ac:dyDescent="0.25">
      <c r="A18" s="43">
        <f t="shared" si="0"/>
        <v>14</v>
      </c>
      <c r="B18" s="40" t="s">
        <v>27</v>
      </c>
      <c r="C18" s="18" t="s">
        <v>52</v>
      </c>
      <c r="D18" s="41" t="s">
        <v>25</v>
      </c>
      <c r="E18" s="41" t="s">
        <v>31</v>
      </c>
      <c r="F18" s="18" t="s">
        <v>92</v>
      </c>
      <c r="G18" s="18" t="s">
        <v>93</v>
      </c>
      <c r="H18" s="18">
        <v>201122808</v>
      </c>
      <c r="I18" s="18" t="s">
        <v>28</v>
      </c>
      <c r="J18" s="18">
        <v>20</v>
      </c>
      <c r="K18" s="42">
        <v>154706.25</v>
      </c>
      <c r="L18" s="57">
        <v>3094125</v>
      </c>
    </row>
    <row r="19" spans="1:12" ht="31.5" x14ac:dyDescent="0.25">
      <c r="A19" s="43">
        <f t="shared" si="0"/>
        <v>15</v>
      </c>
      <c r="B19" s="40" t="s">
        <v>27</v>
      </c>
      <c r="C19" s="18" t="s">
        <v>85</v>
      </c>
      <c r="D19" s="41" t="s">
        <v>25</v>
      </c>
      <c r="E19" s="41" t="s">
        <v>31</v>
      </c>
      <c r="F19" s="18" t="s">
        <v>94</v>
      </c>
      <c r="G19" s="18" t="s">
        <v>95</v>
      </c>
      <c r="H19" s="18">
        <v>309579926</v>
      </c>
      <c r="I19" s="18" t="s">
        <v>28</v>
      </c>
      <c r="J19" s="18">
        <v>10</v>
      </c>
      <c r="K19" s="42">
        <v>112300</v>
      </c>
      <c r="L19" s="57">
        <v>1123000</v>
      </c>
    </row>
    <row r="20" spans="1:12" ht="47.25" x14ac:dyDescent="0.25">
      <c r="A20" s="43">
        <f t="shared" si="0"/>
        <v>16</v>
      </c>
      <c r="B20" s="40" t="s">
        <v>27</v>
      </c>
      <c r="C20" s="18" t="s">
        <v>96</v>
      </c>
      <c r="D20" s="41" t="s">
        <v>25</v>
      </c>
      <c r="E20" s="41" t="s">
        <v>31</v>
      </c>
      <c r="F20" s="18" t="s">
        <v>97</v>
      </c>
      <c r="G20" s="18" t="s">
        <v>98</v>
      </c>
      <c r="H20" s="18">
        <v>309529955</v>
      </c>
      <c r="I20" s="18" t="s">
        <v>28</v>
      </c>
      <c r="J20" s="18">
        <v>10</v>
      </c>
      <c r="K20" s="42">
        <v>52222</v>
      </c>
      <c r="L20" s="57">
        <v>522220</v>
      </c>
    </row>
    <row r="21" spans="1:12" ht="31.5" x14ac:dyDescent="0.25">
      <c r="A21" s="43">
        <f t="shared" si="0"/>
        <v>17</v>
      </c>
      <c r="B21" s="40" t="s">
        <v>27</v>
      </c>
      <c r="C21" s="18" t="s">
        <v>99</v>
      </c>
      <c r="D21" s="41" t="s">
        <v>25</v>
      </c>
      <c r="E21" s="41" t="s">
        <v>31</v>
      </c>
      <c r="F21" s="18" t="s">
        <v>100</v>
      </c>
      <c r="G21" s="18" t="s">
        <v>101</v>
      </c>
      <c r="H21" s="18">
        <v>306982910</v>
      </c>
      <c r="I21" s="18" t="s">
        <v>28</v>
      </c>
      <c r="J21" s="18">
        <v>100</v>
      </c>
      <c r="K21" s="42">
        <v>11888</v>
      </c>
      <c r="L21" s="57">
        <v>1188800</v>
      </c>
    </row>
    <row r="22" spans="1:12" ht="47.25" x14ac:dyDescent="0.25">
      <c r="A22" s="43">
        <f t="shared" si="0"/>
        <v>18</v>
      </c>
      <c r="B22" s="40" t="s">
        <v>27</v>
      </c>
      <c r="C22" s="18" t="s">
        <v>102</v>
      </c>
      <c r="D22" s="41" t="s">
        <v>25</v>
      </c>
      <c r="E22" s="41" t="s">
        <v>31</v>
      </c>
      <c r="F22" s="18" t="s">
        <v>103</v>
      </c>
      <c r="G22" s="18" t="s">
        <v>104</v>
      </c>
      <c r="H22" s="18">
        <v>306894560</v>
      </c>
      <c r="I22" s="18" t="s">
        <v>29</v>
      </c>
      <c r="J22" s="18">
        <v>250</v>
      </c>
      <c r="K22" s="42">
        <v>5175</v>
      </c>
      <c r="L22" s="57">
        <v>1293750</v>
      </c>
    </row>
    <row r="23" spans="1:12" ht="47.25" x14ac:dyDescent="0.25">
      <c r="A23" s="43">
        <f t="shared" si="0"/>
        <v>19</v>
      </c>
      <c r="B23" s="40" t="s">
        <v>27</v>
      </c>
      <c r="C23" s="18" t="s">
        <v>102</v>
      </c>
      <c r="D23" s="41" t="s">
        <v>25</v>
      </c>
      <c r="E23" s="41" t="s">
        <v>31</v>
      </c>
      <c r="F23" s="18" t="s">
        <v>105</v>
      </c>
      <c r="G23" s="18" t="s">
        <v>106</v>
      </c>
      <c r="H23" s="18">
        <v>205247459</v>
      </c>
      <c r="I23" s="18" t="s">
        <v>29</v>
      </c>
      <c r="J23" s="18">
        <v>100</v>
      </c>
      <c r="K23" s="42">
        <v>9913</v>
      </c>
      <c r="L23" s="57">
        <v>991300</v>
      </c>
    </row>
    <row r="24" spans="1:12" ht="47.25" x14ac:dyDescent="0.25">
      <c r="A24" s="43">
        <f t="shared" si="0"/>
        <v>20</v>
      </c>
      <c r="B24" s="40" t="s">
        <v>27</v>
      </c>
      <c r="C24" s="18" t="s">
        <v>102</v>
      </c>
      <c r="D24" s="41" t="s">
        <v>25</v>
      </c>
      <c r="E24" s="41" t="s">
        <v>31</v>
      </c>
      <c r="F24" s="18" t="s">
        <v>107</v>
      </c>
      <c r="G24" s="18" t="s">
        <v>104</v>
      </c>
      <c r="H24" s="18">
        <v>306894560</v>
      </c>
      <c r="I24" s="18" t="s">
        <v>29</v>
      </c>
      <c r="J24" s="18">
        <v>100</v>
      </c>
      <c r="K24" s="42">
        <v>8050</v>
      </c>
      <c r="L24" s="57">
        <v>805000</v>
      </c>
    </row>
    <row r="25" spans="1:12" ht="31.5" x14ac:dyDescent="0.25">
      <c r="A25" s="43">
        <f t="shared" si="0"/>
        <v>21</v>
      </c>
      <c r="B25" s="40" t="s">
        <v>27</v>
      </c>
      <c r="C25" s="18" t="s">
        <v>108</v>
      </c>
      <c r="D25" s="41" t="s">
        <v>25</v>
      </c>
      <c r="E25" s="41" t="s">
        <v>31</v>
      </c>
      <c r="F25" s="18" t="s">
        <v>109</v>
      </c>
      <c r="G25" s="18" t="s">
        <v>110</v>
      </c>
      <c r="H25" s="18">
        <v>308965938</v>
      </c>
      <c r="I25" s="18" t="s">
        <v>28</v>
      </c>
      <c r="J25" s="18">
        <v>12</v>
      </c>
      <c r="K25" s="42">
        <v>120001</v>
      </c>
      <c r="L25" s="57">
        <v>1440012</v>
      </c>
    </row>
    <row r="26" spans="1:12" ht="31.5" x14ac:dyDescent="0.25">
      <c r="A26" s="43">
        <f t="shared" si="0"/>
        <v>22</v>
      </c>
      <c r="B26" s="40" t="s">
        <v>27</v>
      </c>
      <c r="C26" s="18" t="s">
        <v>111</v>
      </c>
      <c r="D26" s="41" t="s">
        <v>25</v>
      </c>
      <c r="E26" s="41" t="s">
        <v>31</v>
      </c>
      <c r="F26" s="18" t="s">
        <v>112</v>
      </c>
      <c r="G26" s="18" t="s">
        <v>113</v>
      </c>
      <c r="H26" s="18">
        <v>631068182</v>
      </c>
      <c r="I26" s="18" t="s">
        <v>28</v>
      </c>
      <c r="J26" s="18">
        <v>24</v>
      </c>
      <c r="K26" s="42">
        <v>42000</v>
      </c>
      <c r="L26" s="57">
        <v>1008000</v>
      </c>
    </row>
    <row r="27" spans="1:12" ht="31.5" x14ac:dyDescent="0.25">
      <c r="A27" s="43">
        <f t="shared" si="0"/>
        <v>23</v>
      </c>
      <c r="B27" s="40" t="s">
        <v>27</v>
      </c>
      <c r="C27" s="18" t="s">
        <v>114</v>
      </c>
      <c r="D27" s="41" t="s">
        <v>25</v>
      </c>
      <c r="E27" s="41" t="s">
        <v>31</v>
      </c>
      <c r="F27" s="18" t="s">
        <v>115</v>
      </c>
      <c r="G27" s="18" t="s">
        <v>77</v>
      </c>
      <c r="H27" s="18">
        <v>306089114</v>
      </c>
      <c r="I27" s="18" t="s">
        <v>29</v>
      </c>
      <c r="J27" s="18">
        <v>2</v>
      </c>
      <c r="K27" s="42">
        <v>150000</v>
      </c>
      <c r="L27" s="57">
        <v>300000</v>
      </c>
    </row>
    <row r="28" spans="1:12" ht="78.75" x14ac:dyDescent="0.25">
      <c r="A28" s="43">
        <f t="shared" si="0"/>
        <v>24</v>
      </c>
      <c r="B28" s="40" t="s">
        <v>27</v>
      </c>
      <c r="C28" s="18" t="s">
        <v>116</v>
      </c>
      <c r="D28" s="41" t="s">
        <v>30</v>
      </c>
      <c r="E28" s="41" t="s">
        <v>31</v>
      </c>
      <c r="F28" s="18" t="s">
        <v>117</v>
      </c>
      <c r="G28" s="18" t="s">
        <v>77</v>
      </c>
      <c r="H28" s="18">
        <v>306089114</v>
      </c>
      <c r="I28" s="18" t="s">
        <v>28</v>
      </c>
      <c r="J28" s="18">
        <v>17</v>
      </c>
      <c r="K28" s="42">
        <v>22000</v>
      </c>
      <c r="L28" s="57">
        <v>374000</v>
      </c>
    </row>
    <row r="29" spans="1:12" ht="78.75" x14ac:dyDescent="0.25">
      <c r="A29" s="43">
        <f t="shared" si="0"/>
        <v>25</v>
      </c>
      <c r="B29" s="40" t="s">
        <v>27</v>
      </c>
      <c r="C29" s="18" t="s">
        <v>121</v>
      </c>
      <c r="D29" s="41" t="s">
        <v>30</v>
      </c>
      <c r="E29" s="41" t="s">
        <v>31</v>
      </c>
      <c r="F29" s="18" t="s">
        <v>122</v>
      </c>
      <c r="G29" s="18" t="s">
        <v>77</v>
      </c>
      <c r="H29" s="18">
        <v>306089114</v>
      </c>
      <c r="I29" s="18" t="s">
        <v>28</v>
      </c>
      <c r="J29" s="18">
        <v>50</v>
      </c>
      <c r="K29" s="42">
        <v>12000</v>
      </c>
      <c r="L29" s="57">
        <v>600000</v>
      </c>
    </row>
    <row r="30" spans="1:12" ht="78.75" x14ac:dyDescent="0.25">
      <c r="A30" s="43">
        <f t="shared" si="0"/>
        <v>26</v>
      </c>
      <c r="B30" s="40" t="s">
        <v>27</v>
      </c>
      <c r="C30" s="18" t="s">
        <v>123</v>
      </c>
      <c r="D30" s="41" t="s">
        <v>30</v>
      </c>
      <c r="E30" s="41" t="s">
        <v>31</v>
      </c>
      <c r="F30" s="18" t="s">
        <v>124</v>
      </c>
      <c r="G30" s="18" t="s">
        <v>77</v>
      </c>
      <c r="H30" s="18">
        <v>306089114</v>
      </c>
      <c r="I30" s="18" t="s">
        <v>28</v>
      </c>
      <c r="J30" s="18">
        <v>135</v>
      </c>
      <c r="K30" s="42">
        <v>1400</v>
      </c>
      <c r="L30" s="57">
        <v>189000</v>
      </c>
    </row>
    <row r="31" spans="1:12" ht="78.75" x14ac:dyDescent="0.25">
      <c r="A31" s="43">
        <f t="shared" si="0"/>
        <v>27</v>
      </c>
      <c r="B31" s="40" t="s">
        <v>27</v>
      </c>
      <c r="C31" s="18" t="s">
        <v>125</v>
      </c>
      <c r="D31" s="41" t="s">
        <v>30</v>
      </c>
      <c r="E31" s="41" t="s">
        <v>31</v>
      </c>
      <c r="F31" s="18" t="s">
        <v>126</v>
      </c>
      <c r="G31" s="18" t="s">
        <v>127</v>
      </c>
      <c r="H31" s="18">
        <v>309934040</v>
      </c>
      <c r="I31" s="18" t="s">
        <v>28</v>
      </c>
      <c r="J31" s="18">
        <v>100</v>
      </c>
      <c r="K31" s="42">
        <v>3895</v>
      </c>
      <c r="L31" s="57">
        <v>389500</v>
      </c>
    </row>
    <row r="32" spans="1:12" ht="78.75" x14ac:dyDescent="0.25">
      <c r="A32" s="43">
        <f t="shared" si="0"/>
        <v>28</v>
      </c>
      <c r="B32" s="40" t="s">
        <v>27</v>
      </c>
      <c r="C32" s="18" t="s">
        <v>128</v>
      </c>
      <c r="D32" s="41" t="s">
        <v>30</v>
      </c>
      <c r="E32" s="41" t="s">
        <v>31</v>
      </c>
      <c r="F32" s="18" t="s">
        <v>131</v>
      </c>
      <c r="G32" s="18" t="s">
        <v>130</v>
      </c>
      <c r="H32" s="18">
        <v>552605179</v>
      </c>
      <c r="I32" s="18" t="s">
        <v>129</v>
      </c>
      <c r="J32" s="18">
        <v>20</v>
      </c>
      <c r="K32" s="42">
        <v>18888</v>
      </c>
      <c r="L32" s="57">
        <v>377760</v>
      </c>
    </row>
    <row r="33" spans="1:12" ht="78.75" x14ac:dyDescent="0.25">
      <c r="A33" s="43">
        <f t="shared" si="0"/>
        <v>29</v>
      </c>
      <c r="B33" s="40" t="s">
        <v>27</v>
      </c>
      <c r="C33" s="18" t="s">
        <v>111</v>
      </c>
      <c r="D33" s="41" t="s">
        <v>30</v>
      </c>
      <c r="E33" s="41" t="s">
        <v>31</v>
      </c>
      <c r="F33" s="18" t="s">
        <v>132</v>
      </c>
      <c r="G33" s="18" t="s">
        <v>77</v>
      </c>
      <c r="H33" s="18">
        <v>306089114</v>
      </c>
      <c r="I33" s="18" t="s">
        <v>28</v>
      </c>
      <c r="J33" s="18">
        <v>6</v>
      </c>
      <c r="K33" s="42">
        <v>85000</v>
      </c>
      <c r="L33" s="57">
        <v>510000</v>
      </c>
    </row>
    <row r="34" spans="1:12" ht="78.75" x14ac:dyDescent="0.25">
      <c r="A34" s="43">
        <f t="shared" si="0"/>
        <v>30</v>
      </c>
      <c r="B34" s="40" t="s">
        <v>27</v>
      </c>
      <c r="C34" s="44" t="s">
        <v>50</v>
      </c>
      <c r="D34" s="41" t="s">
        <v>30</v>
      </c>
      <c r="E34" s="41" t="s">
        <v>31</v>
      </c>
      <c r="F34" s="44" t="s">
        <v>135</v>
      </c>
      <c r="G34" s="44" t="s">
        <v>91</v>
      </c>
      <c r="H34" s="44">
        <v>304815209</v>
      </c>
      <c r="I34" s="18" t="s">
        <v>28</v>
      </c>
      <c r="J34" s="45">
        <v>132</v>
      </c>
      <c r="K34" s="42">
        <v>12220</v>
      </c>
      <c r="L34" s="57">
        <v>1613040</v>
      </c>
    </row>
    <row r="35" spans="1:12" ht="78.75" x14ac:dyDescent="0.25">
      <c r="A35" s="43">
        <f t="shared" si="0"/>
        <v>31</v>
      </c>
      <c r="B35" s="40" t="s">
        <v>27</v>
      </c>
      <c r="C35" s="44" t="s">
        <v>136</v>
      </c>
      <c r="D35" s="41" t="s">
        <v>30</v>
      </c>
      <c r="E35" s="41" t="s">
        <v>31</v>
      </c>
      <c r="F35" s="44" t="s">
        <v>137</v>
      </c>
      <c r="G35" s="44" t="s">
        <v>138</v>
      </c>
      <c r="H35" s="44">
        <v>495686645</v>
      </c>
      <c r="I35" s="45" t="s">
        <v>129</v>
      </c>
      <c r="J35" s="45">
        <v>18</v>
      </c>
      <c r="K35" s="42">
        <v>38000</v>
      </c>
      <c r="L35" s="57">
        <v>684000</v>
      </c>
    </row>
    <row r="36" spans="1:12" ht="31.5" x14ac:dyDescent="0.25">
      <c r="A36" s="43">
        <f t="shared" si="0"/>
        <v>32</v>
      </c>
      <c r="B36" s="40" t="s">
        <v>27</v>
      </c>
      <c r="C36" s="44" t="s">
        <v>49</v>
      </c>
      <c r="D36" s="41" t="s">
        <v>25</v>
      </c>
      <c r="E36" s="41" t="s">
        <v>31</v>
      </c>
      <c r="F36" s="44" t="s">
        <v>139</v>
      </c>
      <c r="G36" s="44" t="s">
        <v>140</v>
      </c>
      <c r="H36" s="44">
        <v>307339133</v>
      </c>
      <c r="I36" s="18" t="s">
        <v>28</v>
      </c>
      <c r="J36" s="45">
        <v>30</v>
      </c>
      <c r="K36" s="42">
        <v>55222</v>
      </c>
      <c r="L36" s="57">
        <v>1656660</v>
      </c>
    </row>
    <row r="37" spans="1:12" ht="78.75" x14ac:dyDescent="0.25">
      <c r="A37" s="43">
        <f t="shared" si="0"/>
        <v>33</v>
      </c>
      <c r="B37" s="40" t="s">
        <v>27</v>
      </c>
      <c r="C37" s="44" t="s">
        <v>142</v>
      </c>
      <c r="D37" s="41" t="s">
        <v>30</v>
      </c>
      <c r="E37" s="41" t="s">
        <v>31</v>
      </c>
      <c r="F37" s="44" t="s">
        <v>141</v>
      </c>
      <c r="G37" s="44" t="s">
        <v>77</v>
      </c>
      <c r="H37" s="44">
        <v>306089114</v>
      </c>
      <c r="I37" s="18" t="s">
        <v>28</v>
      </c>
      <c r="J37" s="45">
        <v>48</v>
      </c>
      <c r="K37" s="42">
        <v>39000</v>
      </c>
      <c r="L37" s="57">
        <v>1872000</v>
      </c>
    </row>
    <row r="38" spans="1:12" ht="78.75" x14ac:dyDescent="0.25">
      <c r="A38" s="43">
        <f t="shared" si="0"/>
        <v>34</v>
      </c>
      <c r="B38" s="40" t="s">
        <v>27</v>
      </c>
      <c r="C38" s="44" t="s">
        <v>143</v>
      </c>
      <c r="D38" s="41" t="s">
        <v>30</v>
      </c>
      <c r="E38" s="41" t="s">
        <v>31</v>
      </c>
      <c r="F38" s="44" t="s">
        <v>144</v>
      </c>
      <c r="G38" s="44" t="s">
        <v>77</v>
      </c>
      <c r="H38" s="44">
        <v>306089114</v>
      </c>
      <c r="I38" s="18" t="s">
        <v>28</v>
      </c>
      <c r="J38" s="45">
        <v>100</v>
      </c>
      <c r="K38" s="42">
        <v>2800</v>
      </c>
      <c r="L38" s="57">
        <v>280000</v>
      </c>
    </row>
    <row r="39" spans="1:12" ht="31.5" x14ac:dyDescent="0.25">
      <c r="A39" s="43">
        <f t="shared" si="0"/>
        <v>35</v>
      </c>
      <c r="B39" s="40" t="s">
        <v>27</v>
      </c>
      <c r="C39" s="44" t="s">
        <v>145</v>
      </c>
      <c r="D39" s="41" t="s">
        <v>25</v>
      </c>
      <c r="E39" s="41" t="s">
        <v>31</v>
      </c>
      <c r="F39" s="44" t="s">
        <v>146</v>
      </c>
      <c r="G39" s="44" t="s">
        <v>147</v>
      </c>
      <c r="H39" s="44">
        <v>204559521</v>
      </c>
      <c r="I39" s="18" t="s">
        <v>28</v>
      </c>
      <c r="J39" s="45">
        <v>1100</v>
      </c>
      <c r="K39" s="42">
        <v>1012</v>
      </c>
      <c r="L39" s="57">
        <v>1113200</v>
      </c>
    </row>
    <row r="40" spans="1:12" ht="78.75" x14ac:dyDescent="0.25">
      <c r="A40" s="43">
        <f t="shared" si="0"/>
        <v>36</v>
      </c>
      <c r="B40" s="40" t="s">
        <v>27</v>
      </c>
      <c r="C40" s="44" t="s">
        <v>143</v>
      </c>
      <c r="D40" s="41" t="s">
        <v>30</v>
      </c>
      <c r="E40" s="41" t="s">
        <v>31</v>
      </c>
      <c r="F40" s="44" t="s">
        <v>148</v>
      </c>
      <c r="G40" s="44" t="s">
        <v>149</v>
      </c>
      <c r="H40" s="44">
        <v>309795484</v>
      </c>
      <c r="I40" s="18" t="s">
        <v>28</v>
      </c>
      <c r="J40" s="45">
        <v>150</v>
      </c>
      <c r="K40" s="42">
        <v>25741</v>
      </c>
      <c r="L40" s="57">
        <v>3861150</v>
      </c>
    </row>
    <row r="41" spans="1:12" ht="31.5" x14ac:dyDescent="0.25">
      <c r="A41" s="43">
        <f t="shared" si="0"/>
        <v>37</v>
      </c>
      <c r="B41" s="40" t="s">
        <v>27</v>
      </c>
      <c r="C41" s="44" t="s">
        <v>156</v>
      </c>
      <c r="D41" s="41" t="s">
        <v>25</v>
      </c>
      <c r="E41" s="41" t="s">
        <v>31</v>
      </c>
      <c r="F41" s="44" t="s">
        <v>157</v>
      </c>
      <c r="G41" s="44" t="s">
        <v>158</v>
      </c>
      <c r="H41" s="44">
        <v>205225905</v>
      </c>
      <c r="I41" s="18" t="s">
        <v>28</v>
      </c>
      <c r="J41" s="45">
        <v>5000</v>
      </c>
      <c r="K41" s="42">
        <v>56000</v>
      </c>
      <c r="L41" s="57">
        <v>280000000</v>
      </c>
    </row>
    <row r="42" spans="1:12" ht="31.5" x14ac:dyDescent="0.25">
      <c r="A42" s="43">
        <f t="shared" si="0"/>
        <v>38</v>
      </c>
      <c r="B42" s="40" t="s">
        <v>27</v>
      </c>
      <c r="C42" s="44" t="s">
        <v>50</v>
      </c>
      <c r="D42" s="41" t="s">
        <v>25</v>
      </c>
      <c r="E42" s="41" t="s">
        <v>31</v>
      </c>
      <c r="F42" s="44" t="s">
        <v>163</v>
      </c>
      <c r="G42" s="44" t="s">
        <v>162</v>
      </c>
      <c r="H42" s="44">
        <v>453238320</v>
      </c>
      <c r="I42" s="45" t="s">
        <v>28</v>
      </c>
      <c r="J42" s="45">
        <v>12</v>
      </c>
      <c r="K42" s="42">
        <v>24800</v>
      </c>
      <c r="L42" s="57">
        <v>297600</v>
      </c>
    </row>
    <row r="43" spans="1:12" ht="31.5" x14ac:dyDescent="0.25">
      <c r="A43" s="43">
        <f t="shared" si="0"/>
        <v>39</v>
      </c>
      <c r="B43" s="40" t="s">
        <v>27</v>
      </c>
      <c r="C43" s="44" t="s">
        <v>40</v>
      </c>
      <c r="D43" s="41" t="s">
        <v>25</v>
      </c>
      <c r="E43" s="41" t="s">
        <v>31</v>
      </c>
      <c r="F43" s="44" t="s">
        <v>164</v>
      </c>
      <c r="G43" s="44" t="s">
        <v>165</v>
      </c>
      <c r="H43" s="44">
        <v>303107456</v>
      </c>
      <c r="I43" s="45" t="s">
        <v>28</v>
      </c>
      <c r="J43" s="45">
        <v>175</v>
      </c>
      <c r="K43" s="42">
        <v>748</v>
      </c>
      <c r="L43" s="57">
        <v>130900</v>
      </c>
    </row>
    <row r="44" spans="1:12" ht="31.5" x14ac:dyDescent="0.25">
      <c r="A44" s="43">
        <f t="shared" si="0"/>
        <v>40</v>
      </c>
      <c r="B44" s="40" t="s">
        <v>27</v>
      </c>
      <c r="C44" s="44" t="s">
        <v>145</v>
      </c>
      <c r="D44" s="41" t="s">
        <v>25</v>
      </c>
      <c r="E44" s="41" t="s">
        <v>31</v>
      </c>
      <c r="F44" s="44" t="s">
        <v>176</v>
      </c>
      <c r="G44" s="44" t="s">
        <v>177</v>
      </c>
      <c r="H44" s="44">
        <v>302713108</v>
      </c>
      <c r="I44" s="45" t="s">
        <v>28</v>
      </c>
      <c r="J44" s="45">
        <v>175</v>
      </c>
      <c r="K44" s="42">
        <v>1650</v>
      </c>
      <c r="L44" s="57">
        <v>288750</v>
      </c>
    </row>
    <row r="45" spans="1:12" ht="31.5" x14ac:dyDescent="0.25">
      <c r="A45" s="43">
        <f t="shared" si="0"/>
        <v>41</v>
      </c>
      <c r="B45" s="40" t="s">
        <v>27</v>
      </c>
      <c r="C45" s="44" t="s">
        <v>183</v>
      </c>
      <c r="D45" s="41" t="s">
        <v>25</v>
      </c>
      <c r="E45" s="41" t="s">
        <v>31</v>
      </c>
      <c r="F45" s="44" t="s">
        <v>181</v>
      </c>
      <c r="G45" s="44" t="s">
        <v>182</v>
      </c>
      <c r="H45" s="44">
        <v>309982458</v>
      </c>
      <c r="I45" s="45" t="s">
        <v>28</v>
      </c>
      <c r="J45" s="45">
        <v>73</v>
      </c>
      <c r="K45" s="42">
        <v>100000</v>
      </c>
      <c r="L45" s="57">
        <v>7300000</v>
      </c>
    </row>
    <row r="46" spans="1:12" ht="47.25" x14ac:dyDescent="0.25">
      <c r="A46" s="43">
        <f t="shared" si="0"/>
        <v>42</v>
      </c>
      <c r="B46" s="40" t="s">
        <v>27</v>
      </c>
      <c r="C46" s="44" t="s">
        <v>204</v>
      </c>
      <c r="D46" s="41" t="s">
        <v>25</v>
      </c>
      <c r="E46" s="44" t="s">
        <v>41</v>
      </c>
      <c r="F46" s="44" t="s">
        <v>202</v>
      </c>
      <c r="G46" s="44" t="s">
        <v>203</v>
      </c>
      <c r="H46" s="44">
        <v>510011591</v>
      </c>
      <c r="I46" s="45" t="s">
        <v>28</v>
      </c>
      <c r="J46" s="45">
        <v>10</v>
      </c>
      <c r="K46" s="42">
        <v>190000</v>
      </c>
      <c r="L46" s="57">
        <v>1900000</v>
      </c>
    </row>
    <row r="47" spans="1:12" ht="31.5" x14ac:dyDescent="0.25">
      <c r="A47" s="43">
        <f t="shared" si="0"/>
        <v>43</v>
      </c>
      <c r="B47" s="40" t="s">
        <v>27</v>
      </c>
      <c r="C47" s="44" t="s">
        <v>206</v>
      </c>
      <c r="D47" s="41" t="s">
        <v>25</v>
      </c>
      <c r="E47" s="44" t="s">
        <v>41</v>
      </c>
      <c r="F47" s="44" t="s">
        <v>205</v>
      </c>
      <c r="G47" s="44" t="s">
        <v>207</v>
      </c>
      <c r="H47" s="44">
        <v>302479834</v>
      </c>
      <c r="I47" s="45" t="s">
        <v>28</v>
      </c>
      <c r="J47" s="45">
        <v>100</v>
      </c>
      <c r="K47" s="42">
        <v>14990</v>
      </c>
      <c r="L47" s="57">
        <v>1499000</v>
      </c>
    </row>
    <row r="48" spans="1:12" ht="78.75" x14ac:dyDescent="0.25">
      <c r="A48" s="43">
        <f t="shared" si="0"/>
        <v>44</v>
      </c>
      <c r="B48" s="40" t="s">
        <v>27</v>
      </c>
      <c r="C48" s="44" t="s">
        <v>204</v>
      </c>
      <c r="D48" s="44" t="s">
        <v>30</v>
      </c>
      <c r="E48" s="44" t="s">
        <v>41</v>
      </c>
      <c r="F48" s="44" t="s">
        <v>208</v>
      </c>
      <c r="G48" s="44" t="s">
        <v>203</v>
      </c>
      <c r="H48" s="44">
        <v>510011591</v>
      </c>
      <c r="I48" s="45" t="s">
        <v>28</v>
      </c>
      <c r="J48" s="45">
        <v>1</v>
      </c>
      <c r="K48" s="42">
        <v>2533200</v>
      </c>
      <c r="L48" s="57">
        <v>2533200</v>
      </c>
    </row>
    <row r="49" spans="1:12" ht="47.25" x14ac:dyDescent="0.25">
      <c r="A49" s="43">
        <f t="shared" si="0"/>
        <v>45</v>
      </c>
      <c r="B49" s="40" t="s">
        <v>27</v>
      </c>
      <c r="C49" s="44" t="s">
        <v>204</v>
      </c>
      <c r="D49" s="41" t="s">
        <v>25</v>
      </c>
      <c r="E49" s="44" t="s">
        <v>41</v>
      </c>
      <c r="F49" s="44" t="s">
        <v>209</v>
      </c>
      <c r="G49" s="44" t="s">
        <v>203</v>
      </c>
      <c r="H49" s="44">
        <v>510011591</v>
      </c>
      <c r="I49" s="45" t="s">
        <v>28</v>
      </c>
      <c r="J49" s="45">
        <v>31</v>
      </c>
      <c r="K49" s="42">
        <v>156000</v>
      </c>
      <c r="L49" s="57">
        <v>4836000</v>
      </c>
    </row>
    <row r="50" spans="1:12" ht="78.75" x14ac:dyDescent="0.25">
      <c r="A50" s="43">
        <f t="shared" si="0"/>
        <v>46</v>
      </c>
      <c r="B50" s="40" t="s">
        <v>27</v>
      </c>
      <c r="C50" s="44" t="s">
        <v>204</v>
      </c>
      <c r="D50" s="44" t="s">
        <v>30</v>
      </c>
      <c r="E50" s="44" t="s">
        <v>41</v>
      </c>
      <c r="F50" s="44" t="s">
        <v>213</v>
      </c>
      <c r="G50" s="44" t="s">
        <v>203</v>
      </c>
      <c r="H50" s="44">
        <v>510011591</v>
      </c>
      <c r="I50" s="45" t="s">
        <v>28</v>
      </c>
      <c r="J50" s="45">
        <v>10</v>
      </c>
      <c r="K50" s="42">
        <v>1300000</v>
      </c>
      <c r="L50" s="58">
        <v>13000000</v>
      </c>
    </row>
    <row r="51" spans="1:12" ht="47.25" x14ac:dyDescent="0.25">
      <c r="A51" s="43">
        <f t="shared" si="0"/>
        <v>47</v>
      </c>
      <c r="B51" s="40" t="s">
        <v>27</v>
      </c>
      <c r="C51" s="44" t="s">
        <v>204</v>
      </c>
      <c r="D51" s="41" t="s">
        <v>25</v>
      </c>
      <c r="E51" s="44" t="s">
        <v>41</v>
      </c>
      <c r="F51" s="44" t="s">
        <v>213</v>
      </c>
      <c r="G51" s="44" t="s">
        <v>203</v>
      </c>
      <c r="H51" s="44">
        <v>510011591</v>
      </c>
      <c r="I51" s="45" t="s">
        <v>38</v>
      </c>
      <c r="J51" s="45">
        <v>10</v>
      </c>
      <c r="K51" s="42">
        <v>1300000</v>
      </c>
      <c r="L51" s="57">
        <v>13000000</v>
      </c>
    </row>
    <row r="52" spans="1:12" ht="31.5" x14ac:dyDescent="0.25">
      <c r="A52" s="43">
        <f t="shared" si="0"/>
        <v>48</v>
      </c>
      <c r="B52" s="40" t="s">
        <v>27</v>
      </c>
      <c r="C52" s="44" t="s">
        <v>216</v>
      </c>
      <c r="D52" s="41" t="s">
        <v>25</v>
      </c>
      <c r="E52" s="44" t="s">
        <v>41</v>
      </c>
      <c r="F52" s="44" t="s">
        <v>214</v>
      </c>
      <c r="G52" s="44" t="s">
        <v>215</v>
      </c>
      <c r="H52" s="44">
        <v>300854203</v>
      </c>
      <c r="I52" s="45" t="s">
        <v>28</v>
      </c>
      <c r="J52" s="45">
        <v>1800</v>
      </c>
      <c r="K52" s="42">
        <v>350000</v>
      </c>
      <c r="L52" s="57">
        <v>630000000</v>
      </c>
    </row>
    <row r="53" spans="1:12" ht="31.5" x14ac:dyDescent="0.25">
      <c r="A53" s="43">
        <f t="shared" si="0"/>
        <v>49</v>
      </c>
      <c r="B53" s="40" t="s">
        <v>27</v>
      </c>
      <c r="C53" s="44" t="s">
        <v>218</v>
      </c>
      <c r="D53" s="41" t="s">
        <v>25</v>
      </c>
      <c r="E53" s="44" t="s">
        <v>41</v>
      </c>
      <c r="F53" s="44" t="s">
        <v>217</v>
      </c>
      <c r="G53" s="44" t="s">
        <v>215</v>
      </c>
      <c r="H53" s="44">
        <v>300854203</v>
      </c>
      <c r="I53" s="45" t="s">
        <v>28</v>
      </c>
      <c r="J53" s="46">
        <v>3600</v>
      </c>
      <c r="K53" s="42">
        <v>135000</v>
      </c>
      <c r="L53" s="57">
        <v>486000000</v>
      </c>
    </row>
    <row r="54" spans="1:12" ht="47.25" x14ac:dyDescent="0.25">
      <c r="A54" s="43">
        <f t="shared" si="0"/>
        <v>50</v>
      </c>
      <c r="B54" s="40" t="s">
        <v>27</v>
      </c>
      <c r="C54" s="44" t="s">
        <v>204</v>
      </c>
      <c r="D54" s="41" t="s">
        <v>25</v>
      </c>
      <c r="E54" s="44" t="s">
        <v>41</v>
      </c>
      <c r="F54" s="44" t="s">
        <v>224</v>
      </c>
      <c r="G54" s="44" t="s">
        <v>203</v>
      </c>
      <c r="H54" s="44">
        <v>510011591</v>
      </c>
      <c r="I54" s="45" t="s">
        <v>28</v>
      </c>
      <c r="J54" s="45">
        <v>24</v>
      </c>
      <c r="K54" s="42">
        <v>190000</v>
      </c>
      <c r="L54" s="57">
        <v>4560000</v>
      </c>
    </row>
    <row r="55" spans="1:12" ht="31.5" x14ac:dyDescent="0.25">
      <c r="A55" s="43">
        <f t="shared" si="0"/>
        <v>51</v>
      </c>
      <c r="B55" s="40" t="s">
        <v>27</v>
      </c>
      <c r="C55" s="44" t="s">
        <v>229</v>
      </c>
      <c r="D55" s="41" t="s">
        <v>25</v>
      </c>
      <c r="E55" s="41" t="s">
        <v>31</v>
      </c>
      <c r="F55" s="44" t="s">
        <v>227</v>
      </c>
      <c r="G55" s="44" t="s">
        <v>228</v>
      </c>
      <c r="H55" s="44">
        <v>309845594</v>
      </c>
      <c r="I55" s="45" t="s">
        <v>43</v>
      </c>
      <c r="J55" s="45">
        <v>200</v>
      </c>
      <c r="K55" s="42">
        <v>88882</v>
      </c>
      <c r="L55" s="57">
        <v>17776400</v>
      </c>
    </row>
    <row r="56" spans="1:12" ht="47.25" x14ac:dyDescent="0.25">
      <c r="A56" s="43">
        <f t="shared" si="0"/>
        <v>52</v>
      </c>
      <c r="B56" s="40" t="s">
        <v>27</v>
      </c>
      <c r="C56" s="44" t="s">
        <v>231</v>
      </c>
      <c r="D56" s="41" t="s">
        <v>25</v>
      </c>
      <c r="E56" s="41" t="s">
        <v>31</v>
      </c>
      <c r="F56" s="44" t="s">
        <v>232</v>
      </c>
      <c r="G56" s="44" t="s">
        <v>230</v>
      </c>
      <c r="H56" s="44">
        <v>309161220</v>
      </c>
      <c r="I56" s="45" t="s">
        <v>28</v>
      </c>
      <c r="J56" s="45">
        <v>4</v>
      </c>
      <c r="K56" s="42">
        <v>1832000</v>
      </c>
      <c r="L56" s="57">
        <v>7328000</v>
      </c>
    </row>
    <row r="57" spans="1:12" ht="31.5" x14ac:dyDescent="0.25">
      <c r="A57" s="43">
        <f t="shared" si="0"/>
        <v>53</v>
      </c>
      <c r="B57" s="40" t="s">
        <v>27</v>
      </c>
      <c r="C57" s="44" t="s">
        <v>234</v>
      </c>
      <c r="D57" s="41" t="s">
        <v>25</v>
      </c>
      <c r="E57" s="41" t="s">
        <v>31</v>
      </c>
      <c r="F57" s="44" t="s">
        <v>233</v>
      </c>
      <c r="G57" s="44" t="s">
        <v>235</v>
      </c>
      <c r="H57" s="44"/>
      <c r="I57" s="45" t="s">
        <v>28</v>
      </c>
      <c r="J57" s="45">
        <v>670</v>
      </c>
      <c r="K57" s="42">
        <v>3300</v>
      </c>
      <c r="L57" s="57">
        <v>2211000</v>
      </c>
    </row>
    <row r="58" spans="1:12" ht="31.5" x14ac:dyDescent="0.25">
      <c r="A58" s="43">
        <f t="shared" si="0"/>
        <v>54</v>
      </c>
      <c r="B58" s="40" t="s">
        <v>27</v>
      </c>
      <c r="C58" s="44" t="s">
        <v>240</v>
      </c>
      <c r="D58" s="41" t="s">
        <v>25</v>
      </c>
      <c r="E58" s="41" t="s">
        <v>31</v>
      </c>
      <c r="F58" s="44" t="s">
        <v>238</v>
      </c>
      <c r="G58" s="44" t="s">
        <v>239</v>
      </c>
      <c r="H58" s="44">
        <v>303055063</v>
      </c>
      <c r="I58" s="45" t="s">
        <v>28</v>
      </c>
      <c r="J58" s="45">
        <v>1</v>
      </c>
      <c r="K58" s="42">
        <v>312018</v>
      </c>
      <c r="L58" s="57">
        <v>312018</v>
      </c>
    </row>
    <row r="59" spans="1:12" ht="63" x14ac:dyDescent="0.25">
      <c r="A59" s="43">
        <f t="shared" si="0"/>
        <v>55</v>
      </c>
      <c r="B59" s="40" t="s">
        <v>27</v>
      </c>
      <c r="C59" s="44" t="s">
        <v>241</v>
      </c>
      <c r="D59" s="41" t="s">
        <v>25</v>
      </c>
      <c r="E59" s="41" t="s">
        <v>31</v>
      </c>
      <c r="F59" s="44" t="s">
        <v>242</v>
      </c>
      <c r="G59" s="44" t="s">
        <v>243</v>
      </c>
      <c r="H59" s="44">
        <v>305835174</v>
      </c>
      <c r="I59" s="45" t="s">
        <v>53</v>
      </c>
      <c r="J59" s="45">
        <v>2</v>
      </c>
      <c r="K59" s="42">
        <v>5341100</v>
      </c>
      <c r="L59" s="57">
        <v>10682200</v>
      </c>
    </row>
    <row r="60" spans="1:12" ht="31.5" x14ac:dyDescent="0.25">
      <c r="A60" s="43">
        <f t="shared" si="0"/>
        <v>56</v>
      </c>
      <c r="B60" s="40" t="s">
        <v>27</v>
      </c>
      <c r="C60" s="44" t="s">
        <v>44</v>
      </c>
      <c r="D60" s="41" t="s">
        <v>25</v>
      </c>
      <c r="E60" s="41" t="s">
        <v>41</v>
      </c>
      <c r="F60" s="44" t="s">
        <v>254</v>
      </c>
      <c r="G60" s="44" t="s">
        <v>255</v>
      </c>
      <c r="H60" s="44"/>
      <c r="I60" s="45" t="s">
        <v>256</v>
      </c>
      <c r="J60" s="45">
        <v>8</v>
      </c>
      <c r="K60" s="42">
        <v>100000</v>
      </c>
      <c r="L60" s="57">
        <v>800000</v>
      </c>
    </row>
    <row r="61" spans="1:12" x14ac:dyDescent="0.25">
      <c r="A61" s="43">
        <f t="shared" si="0"/>
        <v>57</v>
      </c>
      <c r="B61" s="40" t="s">
        <v>27</v>
      </c>
      <c r="C61" s="44" t="s">
        <v>305</v>
      </c>
      <c r="D61" s="41" t="s">
        <v>25</v>
      </c>
      <c r="E61" s="41" t="s">
        <v>265</v>
      </c>
      <c r="F61" s="44" t="s">
        <v>306</v>
      </c>
      <c r="G61" s="44" t="s">
        <v>307</v>
      </c>
      <c r="H61" s="44">
        <v>300970850</v>
      </c>
      <c r="I61" s="45" t="s">
        <v>308</v>
      </c>
      <c r="J61" s="45">
        <v>1</v>
      </c>
      <c r="K61" s="42">
        <v>29117000</v>
      </c>
      <c r="L61" s="57">
        <v>29117000</v>
      </c>
    </row>
    <row r="62" spans="1:12" ht="78.75" x14ac:dyDescent="0.25">
      <c r="A62" s="43">
        <f t="shared" si="0"/>
        <v>58</v>
      </c>
      <c r="B62" s="40" t="s">
        <v>27</v>
      </c>
      <c r="C62" s="44" t="s">
        <v>310</v>
      </c>
      <c r="D62" s="41" t="s">
        <v>30</v>
      </c>
      <c r="E62" s="41" t="s">
        <v>265</v>
      </c>
      <c r="F62" s="44">
        <v>466</v>
      </c>
      <c r="G62" s="44" t="s">
        <v>309</v>
      </c>
      <c r="H62" s="44">
        <v>205353003</v>
      </c>
      <c r="I62" s="45" t="s">
        <v>308</v>
      </c>
      <c r="J62" s="45">
        <v>1</v>
      </c>
      <c r="K62" s="42">
        <v>3091200</v>
      </c>
      <c r="L62" s="57">
        <v>3091200</v>
      </c>
    </row>
    <row r="63" spans="1:12" ht="31.5" x14ac:dyDescent="0.25">
      <c r="A63" s="43">
        <f t="shared" si="0"/>
        <v>59</v>
      </c>
      <c r="B63" s="40" t="s">
        <v>27</v>
      </c>
      <c r="C63" s="44" t="s">
        <v>319</v>
      </c>
      <c r="D63" s="41" t="s">
        <v>25</v>
      </c>
      <c r="E63" s="41" t="s">
        <v>265</v>
      </c>
      <c r="F63" s="44">
        <v>112</v>
      </c>
      <c r="G63" s="44" t="s">
        <v>318</v>
      </c>
      <c r="H63" s="44">
        <v>200626780</v>
      </c>
      <c r="I63" s="45" t="s">
        <v>28</v>
      </c>
      <c r="J63" s="45">
        <v>6000</v>
      </c>
      <c r="K63" s="42">
        <v>150000</v>
      </c>
      <c r="L63" s="57">
        <v>900000000</v>
      </c>
    </row>
    <row r="64" spans="1:12" x14ac:dyDescent="0.25">
      <c r="A64" s="43">
        <f t="shared" si="0"/>
        <v>60</v>
      </c>
      <c r="B64" s="40" t="s">
        <v>27</v>
      </c>
      <c r="C64" s="44" t="s">
        <v>320</v>
      </c>
      <c r="D64" s="41" t="s">
        <v>25</v>
      </c>
      <c r="E64" s="41" t="s">
        <v>265</v>
      </c>
      <c r="F64" s="44">
        <v>487</v>
      </c>
      <c r="G64" s="44" t="s">
        <v>321</v>
      </c>
      <c r="H64" s="44">
        <v>200833833</v>
      </c>
      <c r="I64" s="45" t="s">
        <v>28</v>
      </c>
      <c r="J64" s="45">
        <v>2000</v>
      </c>
      <c r="K64" s="42">
        <v>3800</v>
      </c>
      <c r="L64" s="57">
        <v>7600000</v>
      </c>
    </row>
    <row r="65" spans="1:12" x14ac:dyDescent="0.25">
      <c r="A65" s="43">
        <f t="shared" si="0"/>
        <v>61</v>
      </c>
      <c r="B65" s="40" t="s">
        <v>27</v>
      </c>
      <c r="C65" s="44" t="s">
        <v>320</v>
      </c>
      <c r="D65" s="41" t="s">
        <v>25</v>
      </c>
      <c r="E65" s="41" t="s">
        <v>265</v>
      </c>
      <c r="F65" s="44">
        <v>402</v>
      </c>
      <c r="G65" s="44" t="s">
        <v>321</v>
      </c>
      <c r="H65" s="44">
        <v>200833833</v>
      </c>
      <c r="I65" s="45" t="s">
        <v>308</v>
      </c>
      <c r="J65" s="45">
        <v>1</v>
      </c>
      <c r="K65" s="42">
        <v>5380000</v>
      </c>
      <c r="L65" s="57">
        <v>5380000</v>
      </c>
    </row>
    <row r="66" spans="1:12" ht="31.5" x14ac:dyDescent="0.25">
      <c r="A66" s="43">
        <f t="shared" si="0"/>
        <v>62</v>
      </c>
      <c r="B66" s="40" t="s">
        <v>27</v>
      </c>
      <c r="C66" s="40" t="s">
        <v>332</v>
      </c>
      <c r="D66" s="41" t="s">
        <v>343</v>
      </c>
      <c r="E66" s="41" t="s">
        <v>342</v>
      </c>
      <c r="F66" s="59" t="s">
        <v>336</v>
      </c>
      <c r="G66" s="40" t="s">
        <v>334</v>
      </c>
      <c r="H66" s="44">
        <v>204877729</v>
      </c>
      <c r="I66" s="18" t="s">
        <v>340</v>
      </c>
      <c r="J66" s="60">
        <v>1327284</v>
      </c>
      <c r="K66" s="40">
        <v>16976570190</v>
      </c>
      <c r="L66" s="57">
        <v>16976570190</v>
      </c>
    </row>
    <row r="67" spans="1:12" ht="32.25" thickBot="1" x14ac:dyDescent="0.3">
      <c r="A67" s="61">
        <f t="shared" si="0"/>
        <v>63</v>
      </c>
      <c r="B67" s="62" t="s">
        <v>27</v>
      </c>
      <c r="C67" s="20" t="s">
        <v>332</v>
      </c>
      <c r="D67" s="63" t="s">
        <v>343</v>
      </c>
      <c r="E67" s="63" t="s">
        <v>342</v>
      </c>
      <c r="F67" s="64" t="s">
        <v>337</v>
      </c>
      <c r="G67" s="20" t="s">
        <v>335</v>
      </c>
      <c r="H67" s="65">
        <v>205353003</v>
      </c>
      <c r="I67" s="20" t="s">
        <v>340</v>
      </c>
      <c r="J67" s="66">
        <v>723716</v>
      </c>
      <c r="K67" s="62">
        <v>15410078500</v>
      </c>
      <c r="L67" s="67">
        <v>15410078500</v>
      </c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47">
        <f>SUM(L5:L67)</f>
        <v>34899950785.099998</v>
      </c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</sheetData>
  <autoFilter ref="A4:L4" xr:uid="{5DA4648A-731F-4A74-B76C-A407C924CEFA}"/>
  <mergeCells count="12">
    <mergeCell ref="K3:K4"/>
    <mergeCell ref="L3:L4"/>
    <mergeCell ref="A2:L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rintOptions horizontalCentered="1"/>
  <pageMargins left="0.39370078740157483" right="0" top="0" bottom="0" header="0" footer="0"/>
  <pageSetup paperSize="9" scale="26" orientation="portrait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7FAA9-C4E3-4F13-B55B-4C2B83A048C9}">
  <dimension ref="A1:P131"/>
  <sheetViews>
    <sheetView tabSelected="1" view="pageBreakPreview" zoomScale="85" zoomScaleNormal="70" zoomScaleSheetLayoutView="85" workbookViewId="0">
      <pane ySplit="4" topLeftCell="A126" activePane="bottomLeft" state="frozen"/>
      <selection pane="bottomLeft" activeCell="F131" sqref="F131"/>
    </sheetView>
  </sheetViews>
  <sheetFormatPr defaultRowHeight="15.75" x14ac:dyDescent="0.25"/>
  <cols>
    <col min="1" max="1" width="7.28515625" style="23" customWidth="1"/>
    <col min="2" max="2" width="12.85546875" style="23" customWidth="1"/>
    <col min="3" max="3" width="24.28515625" style="24" customWidth="1"/>
    <col min="4" max="4" width="21.28515625" style="24" customWidth="1"/>
    <col min="5" max="5" width="18" style="24" customWidth="1"/>
    <col min="6" max="6" width="26.42578125" style="23" customWidth="1"/>
    <col min="7" max="7" width="32.7109375" style="23" customWidth="1"/>
    <col min="8" max="8" width="15.7109375" style="23" customWidth="1"/>
    <col min="9" max="9" width="15.42578125" style="23" customWidth="1"/>
    <col min="10" max="10" width="16.28515625" style="23" customWidth="1"/>
    <col min="11" max="11" width="21.42578125" style="24" customWidth="1"/>
    <col min="12" max="12" width="22.140625" style="24" bestFit="1" customWidth="1"/>
    <col min="13" max="13" width="15.28515625" style="23" customWidth="1"/>
    <col min="14" max="14" width="15.85546875" style="23" customWidth="1"/>
    <col min="15" max="15" width="12.7109375" style="24" customWidth="1"/>
    <col min="16" max="16" width="11.140625" style="24" customWidth="1"/>
    <col min="17" max="16384" width="9.140625" style="23"/>
  </cols>
  <sheetData>
    <row r="1" spans="1:16" ht="76.5" customHeight="1" x14ac:dyDescent="0.25">
      <c r="L1" s="102" t="s">
        <v>24</v>
      </c>
      <c r="M1" s="102"/>
      <c r="N1" s="102"/>
      <c r="O1" s="102"/>
      <c r="P1" s="102"/>
    </row>
    <row r="2" spans="1:16" ht="51.75" customHeight="1" thickBot="1" x14ac:dyDescent="0.3">
      <c r="A2" s="103" t="s">
        <v>348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25"/>
      <c r="N2" s="25"/>
    </row>
    <row r="3" spans="1:16" s="26" customFormat="1" ht="29.25" customHeight="1" x14ac:dyDescent="0.25">
      <c r="A3" s="104" t="s">
        <v>1</v>
      </c>
      <c r="B3" s="98" t="s">
        <v>2</v>
      </c>
      <c r="C3" s="98" t="s">
        <v>13</v>
      </c>
      <c r="D3" s="98" t="s">
        <v>14</v>
      </c>
      <c r="E3" s="98" t="s">
        <v>15</v>
      </c>
      <c r="F3" s="98" t="s">
        <v>16</v>
      </c>
      <c r="G3" s="98" t="s">
        <v>17</v>
      </c>
      <c r="H3" s="98"/>
      <c r="I3" s="98" t="s">
        <v>20</v>
      </c>
      <c r="J3" s="98" t="s">
        <v>21</v>
      </c>
      <c r="K3" s="98" t="s">
        <v>22</v>
      </c>
      <c r="L3" s="98" t="s">
        <v>23</v>
      </c>
      <c r="M3" s="98" t="s">
        <v>42</v>
      </c>
      <c r="N3" s="98" t="s">
        <v>37</v>
      </c>
      <c r="O3" s="98" t="s">
        <v>33</v>
      </c>
      <c r="P3" s="100" t="s">
        <v>34</v>
      </c>
    </row>
    <row r="4" spans="1:16" s="26" customFormat="1" ht="108.75" customHeight="1" x14ac:dyDescent="0.25">
      <c r="A4" s="105"/>
      <c r="B4" s="99"/>
      <c r="C4" s="99"/>
      <c r="D4" s="99"/>
      <c r="E4" s="99"/>
      <c r="F4" s="99"/>
      <c r="G4" s="28" t="s">
        <v>18</v>
      </c>
      <c r="H4" s="28" t="s">
        <v>19</v>
      </c>
      <c r="I4" s="99"/>
      <c r="J4" s="99"/>
      <c r="K4" s="99"/>
      <c r="L4" s="99"/>
      <c r="M4" s="99"/>
      <c r="N4" s="99"/>
      <c r="O4" s="99"/>
      <c r="P4" s="101"/>
    </row>
    <row r="5" spans="1:16" s="69" customFormat="1" ht="54" customHeight="1" x14ac:dyDescent="0.25">
      <c r="A5" s="27">
        <v>1</v>
      </c>
      <c r="B5" s="29" t="s">
        <v>27</v>
      </c>
      <c r="C5" s="29" t="s">
        <v>54</v>
      </c>
      <c r="D5" s="30" t="s">
        <v>25</v>
      </c>
      <c r="E5" s="30" t="s">
        <v>31</v>
      </c>
      <c r="F5" s="29" t="s">
        <v>55</v>
      </c>
      <c r="G5" s="29" t="s">
        <v>56</v>
      </c>
      <c r="H5" s="29">
        <v>204250504</v>
      </c>
      <c r="I5" s="8" t="s">
        <v>38</v>
      </c>
      <c r="J5" s="29">
        <v>1</v>
      </c>
      <c r="K5" s="36">
        <v>14438250</v>
      </c>
      <c r="L5" s="31">
        <f t="shared" ref="L5:L37" si="0">J5*K5</f>
        <v>14438250</v>
      </c>
      <c r="M5" s="68">
        <v>44837</v>
      </c>
      <c r="N5" s="33" t="s">
        <v>39</v>
      </c>
      <c r="O5" s="29" t="s">
        <v>32</v>
      </c>
      <c r="P5" s="32">
        <v>921</v>
      </c>
    </row>
    <row r="6" spans="1:16" s="22" customFormat="1" ht="34.5" customHeight="1" x14ac:dyDescent="0.25">
      <c r="A6" s="16">
        <v>2</v>
      </c>
      <c r="B6" s="29" t="s">
        <v>27</v>
      </c>
      <c r="C6" s="8" t="s">
        <v>57</v>
      </c>
      <c r="D6" s="30" t="s">
        <v>25</v>
      </c>
      <c r="E6" s="30" t="s">
        <v>31</v>
      </c>
      <c r="F6" s="8" t="s">
        <v>58</v>
      </c>
      <c r="G6" s="8" t="s">
        <v>61</v>
      </c>
      <c r="H6" s="8">
        <v>309276322</v>
      </c>
      <c r="I6" s="8" t="s">
        <v>46</v>
      </c>
      <c r="J6" s="8">
        <v>84</v>
      </c>
      <c r="K6" s="36">
        <v>1198000</v>
      </c>
      <c r="L6" s="33">
        <f t="shared" si="0"/>
        <v>100632000</v>
      </c>
      <c r="M6" s="68">
        <v>44839</v>
      </c>
      <c r="N6" s="33" t="s">
        <v>36</v>
      </c>
      <c r="O6" s="29" t="s">
        <v>32</v>
      </c>
      <c r="P6" s="32">
        <v>961</v>
      </c>
    </row>
    <row r="7" spans="1:16" s="22" customFormat="1" ht="47.25" x14ac:dyDescent="0.25">
      <c r="A7" s="16">
        <v>3</v>
      </c>
      <c r="B7" s="29" t="s">
        <v>27</v>
      </c>
      <c r="C7" s="8" t="s">
        <v>47</v>
      </c>
      <c r="D7" s="30" t="s">
        <v>25</v>
      </c>
      <c r="E7" s="30" t="s">
        <v>31</v>
      </c>
      <c r="F7" s="8" t="s">
        <v>59</v>
      </c>
      <c r="G7" s="8" t="s">
        <v>60</v>
      </c>
      <c r="H7" s="8">
        <v>309781107</v>
      </c>
      <c r="I7" s="8" t="s">
        <v>29</v>
      </c>
      <c r="J7" s="8">
        <v>300</v>
      </c>
      <c r="K7" s="36">
        <v>52000</v>
      </c>
      <c r="L7" s="33">
        <f t="shared" si="0"/>
        <v>15600000</v>
      </c>
      <c r="M7" s="68">
        <v>44840</v>
      </c>
      <c r="N7" s="31" t="s">
        <v>35</v>
      </c>
      <c r="O7" s="29" t="s">
        <v>32</v>
      </c>
      <c r="P7" s="32">
        <v>984</v>
      </c>
    </row>
    <row r="8" spans="1:16" s="22" customFormat="1" ht="47.25" x14ac:dyDescent="0.25">
      <c r="A8" s="27">
        <v>4</v>
      </c>
      <c r="B8" s="29" t="s">
        <v>27</v>
      </c>
      <c r="C8" s="8" t="s">
        <v>47</v>
      </c>
      <c r="D8" s="30" t="s">
        <v>25</v>
      </c>
      <c r="E8" s="30" t="s">
        <v>31</v>
      </c>
      <c r="F8" s="8" t="s">
        <v>62</v>
      </c>
      <c r="G8" s="8" t="s">
        <v>48</v>
      </c>
      <c r="H8" s="8">
        <v>205040829</v>
      </c>
      <c r="I8" s="8" t="s">
        <v>29</v>
      </c>
      <c r="J8" s="8">
        <v>315</v>
      </c>
      <c r="K8" s="36">
        <v>49500</v>
      </c>
      <c r="L8" s="33">
        <f t="shared" si="0"/>
        <v>15592500</v>
      </c>
      <c r="M8" s="68">
        <v>44841</v>
      </c>
      <c r="N8" s="31" t="s">
        <v>35</v>
      </c>
      <c r="O8" s="29" t="s">
        <v>32</v>
      </c>
      <c r="P8" s="32">
        <v>984</v>
      </c>
    </row>
    <row r="9" spans="1:16" s="22" customFormat="1" ht="47.25" x14ac:dyDescent="0.25">
      <c r="A9" s="16">
        <v>5</v>
      </c>
      <c r="B9" s="29" t="s">
        <v>27</v>
      </c>
      <c r="C9" s="8" t="s">
        <v>63</v>
      </c>
      <c r="D9" s="30" t="s">
        <v>25</v>
      </c>
      <c r="E9" s="30" t="s">
        <v>31</v>
      </c>
      <c r="F9" s="8" t="s">
        <v>64</v>
      </c>
      <c r="G9" s="8" t="s">
        <v>65</v>
      </c>
      <c r="H9" s="8">
        <v>309560745</v>
      </c>
      <c r="I9" s="8" t="s">
        <v>28</v>
      </c>
      <c r="J9" s="8">
        <v>100</v>
      </c>
      <c r="K9" s="36">
        <v>7180</v>
      </c>
      <c r="L9" s="33">
        <f t="shared" si="0"/>
        <v>718000</v>
      </c>
      <c r="M9" s="68">
        <v>44842</v>
      </c>
      <c r="N9" s="31" t="s">
        <v>35</v>
      </c>
      <c r="O9" s="8" t="s">
        <v>32</v>
      </c>
      <c r="P9" s="70">
        <v>984</v>
      </c>
    </row>
    <row r="10" spans="1:16" s="22" customFormat="1" ht="47.25" x14ac:dyDescent="0.25">
      <c r="A10" s="16">
        <v>6</v>
      </c>
      <c r="B10" s="29" t="s">
        <v>27</v>
      </c>
      <c r="C10" s="8" t="s">
        <v>66</v>
      </c>
      <c r="D10" s="30" t="s">
        <v>25</v>
      </c>
      <c r="E10" s="30" t="s">
        <v>31</v>
      </c>
      <c r="F10" s="8" t="s">
        <v>68</v>
      </c>
      <c r="G10" s="8" t="s">
        <v>67</v>
      </c>
      <c r="H10" s="8">
        <v>303055063</v>
      </c>
      <c r="I10" s="8" t="s">
        <v>29</v>
      </c>
      <c r="J10" s="8">
        <v>100</v>
      </c>
      <c r="K10" s="36">
        <v>12880</v>
      </c>
      <c r="L10" s="33">
        <f t="shared" si="0"/>
        <v>1288000</v>
      </c>
      <c r="M10" s="68">
        <v>44842</v>
      </c>
      <c r="N10" s="31" t="s">
        <v>35</v>
      </c>
      <c r="O10" s="8" t="s">
        <v>32</v>
      </c>
      <c r="P10" s="70">
        <v>984</v>
      </c>
    </row>
    <row r="11" spans="1:16" s="22" customFormat="1" ht="40.5" customHeight="1" x14ac:dyDescent="0.25">
      <c r="A11" s="27">
        <v>7</v>
      </c>
      <c r="B11" s="29" t="s">
        <v>27</v>
      </c>
      <c r="C11" s="8" t="s">
        <v>70</v>
      </c>
      <c r="D11" s="30" t="s">
        <v>25</v>
      </c>
      <c r="E11" s="30" t="s">
        <v>31</v>
      </c>
      <c r="F11" s="8" t="s">
        <v>71</v>
      </c>
      <c r="G11" s="8" t="s">
        <v>69</v>
      </c>
      <c r="H11" s="8">
        <v>205247459</v>
      </c>
      <c r="I11" s="8" t="s">
        <v>29</v>
      </c>
      <c r="J11" s="8">
        <v>150</v>
      </c>
      <c r="K11" s="36">
        <v>19849</v>
      </c>
      <c r="L11" s="33">
        <f t="shared" si="0"/>
        <v>2977350</v>
      </c>
      <c r="M11" s="68">
        <v>44842</v>
      </c>
      <c r="N11" s="31" t="s">
        <v>35</v>
      </c>
      <c r="O11" s="29" t="s">
        <v>32</v>
      </c>
      <c r="P11" s="70">
        <v>984</v>
      </c>
    </row>
    <row r="12" spans="1:16" s="22" customFormat="1" ht="31.5" x14ac:dyDescent="0.25">
      <c r="A12" s="16">
        <v>8</v>
      </c>
      <c r="B12" s="29" t="s">
        <v>27</v>
      </c>
      <c r="C12" s="8" t="s">
        <v>72</v>
      </c>
      <c r="D12" s="30" t="s">
        <v>25</v>
      </c>
      <c r="E12" s="30" t="s">
        <v>31</v>
      </c>
      <c r="F12" s="8" t="s">
        <v>74</v>
      </c>
      <c r="G12" s="8" t="s">
        <v>73</v>
      </c>
      <c r="H12" s="8">
        <v>577990013</v>
      </c>
      <c r="I12" s="8" t="s">
        <v>29</v>
      </c>
      <c r="J12" s="8">
        <v>200</v>
      </c>
      <c r="K12" s="36">
        <v>5880</v>
      </c>
      <c r="L12" s="33">
        <f t="shared" si="0"/>
        <v>1176000</v>
      </c>
      <c r="M12" s="68">
        <v>44843</v>
      </c>
      <c r="N12" s="31" t="s">
        <v>35</v>
      </c>
      <c r="O12" s="8" t="s">
        <v>32</v>
      </c>
      <c r="P12" s="70">
        <v>984</v>
      </c>
    </row>
    <row r="13" spans="1:16" s="22" customFormat="1" ht="51.75" customHeight="1" x14ac:dyDescent="0.25">
      <c r="A13" s="16">
        <v>9</v>
      </c>
      <c r="B13" s="29" t="s">
        <v>27</v>
      </c>
      <c r="C13" s="8" t="s">
        <v>75</v>
      </c>
      <c r="D13" s="30" t="s">
        <v>25</v>
      </c>
      <c r="E13" s="30" t="s">
        <v>31</v>
      </c>
      <c r="F13" s="8" t="s">
        <v>76</v>
      </c>
      <c r="G13" s="8" t="s">
        <v>77</v>
      </c>
      <c r="H13" s="8">
        <v>306089114</v>
      </c>
      <c r="I13" s="8" t="s">
        <v>28</v>
      </c>
      <c r="J13" s="8">
        <v>100</v>
      </c>
      <c r="K13" s="36">
        <v>4850</v>
      </c>
      <c r="L13" s="33">
        <f t="shared" si="0"/>
        <v>485000</v>
      </c>
      <c r="M13" s="68">
        <v>44843</v>
      </c>
      <c r="N13" s="31" t="s">
        <v>35</v>
      </c>
      <c r="O13" s="29" t="s">
        <v>32</v>
      </c>
      <c r="P13" s="70">
        <v>984</v>
      </c>
    </row>
    <row r="14" spans="1:16" s="22" customFormat="1" ht="38.25" customHeight="1" x14ac:dyDescent="0.25">
      <c r="A14" s="27">
        <v>10</v>
      </c>
      <c r="B14" s="29" t="s">
        <v>27</v>
      </c>
      <c r="C14" s="8" t="s">
        <v>40</v>
      </c>
      <c r="D14" s="30" t="s">
        <v>25</v>
      </c>
      <c r="E14" s="30" t="s">
        <v>31</v>
      </c>
      <c r="F14" s="8" t="s">
        <v>78</v>
      </c>
      <c r="G14" s="8" t="s">
        <v>79</v>
      </c>
      <c r="H14" s="8">
        <v>306982910</v>
      </c>
      <c r="I14" s="8" t="s">
        <v>28</v>
      </c>
      <c r="J14" s="8">
        <v>1000</v>
      </c>
      <c r="K14" s="36">
        <v>522</v>
      </c>
      <c r="L14" s="33">
        <f t="shared" si="0"/>
        <v>522000</v>
      </c>
      <c r="M14" s="68">
        <v>44843</v>
      </c>
      <c r="N14" s="31" t="s">
        <v>35</v>
      </c>
      <c r="O14" s="29" t="s">
        <v>32</v>
      </c>
      <c r="P14" s="70">
        <v>984</v>
      </c>
    </row>
    <row r="15" spans="1:16" s="22" customFormat="1" ht="22.5" customHeight="1" x14ac:dyDescent="0.25">
      <c r="A15" s="16">
        <v>11</v>
      </c>
      <c r="B15" s="29" t="s">
        <v>27</v>
      </c>
      <c r="C15" s="8" t="s">
        <v>80</v>
      </c>
      <c r="D15" s="30" t="s">
        <v>25</v>
      </c>
      <c r="E15" s="30" t="s">
        <v>31</v>
      </c>
      <c r="F15" s="8" t="s">
        <v>82</v>
      </c>
      <c r="G15" s="8" t="s">
        <v>81</v>
      </c>
      <c r="H15" s="8">
        <v>303493406</v>
      </c>
      <c r="I15" s="8" t="s">
        <v>28</v>
      </c>
      <c r="J15" s="8">
        <v>5</v>
      </c>
      <c r="K15" s="36">
        <v>64000</v>
      </c>
      <c r="L15" s="33">
        <f t="shared" si="0"/>
        <v>320000</v>
      </c>
      <c r="M15" s="68">
        <v>44843</v>
      </c>
      <c r="N15" s="31" t="s">
        <v>35</v>
      </c>
      <c r="O15" s="29" t="s">
        <v>32</v>
      </c>
      <c r="P15" s="70">
        <v>984</v>
      </c>
    </row>
    <row r="16" spans="1:16" s="22" customFormat="1" ht="31.5" x14ac:dyDescent="0.25">
      <c r="A16" s="16">
        <v>12</v>
      </c>
      <c r="B16" s="29" t="s">
        <v>27</v>
      </c>
      <c r="C16" s="8" t="s">
        <v>45</v>
      </c>
      <c r="D16" s="30" t="s">
        <v>25</v>
      </c>
      <c r="E16" s="30" t="s">
        <v>31</v>
      </c>
      <c r="F16" s="8" t="s">
        <v>83</v>
      </c>
      <c r="G16" s="8" t="s">
        <v>84</v>
      </c>
      <c r="H16" s="8">
        <v>307027086</v>
      </c>
      <c r="I16" s="8" t="s">
        <v>28</v>
      </c>
      <c r="J16" s="8">
        <v>90</v>
      </c>
      <c r="K16" s="36">
        <v>4994</v>
      </c>
      <c r="L16" s="33">
        <f t="shared" si="0"/>
        <v>449460</v>
      </c>
      <c r="M16" s="68">
        <v>44843</v>
      </c>
      <c r="N16" s="31" t="s">
        <v>35</v>
      </c>
      <c r="O16" s="8" t="s">
        <v>32</v>
      </c>
      <c r="P16" s="70">
        <v>984</v>
      </c>
    </row>
    <row r="17" spans="1:16" s="22" customFormat="1" ht="33.75" customHeight="1" x14ac:dyDescent="0.25">
      <c r="A17" s="27">
        <v>13</v>
      </c>
      <c r="B17" s="29" t="s">
        <v>27</v>
      </c>
      <c r="C17" s="8" t="s">
        <v>85</v>
      </c>
      <c r="D17" s="30" t="s">
        <v>25</v>
      </c>
      <c r="E17" s="30" t="s">
        <v>31</v>
      </c>
      <c r="F17" s="8" t="s">
        <v>86</v>
      </c>
      <c r="G17" s="8" t="s">
        <v>87</v>
      </c>
      <c r="H17" s="8">
        <v>306941004</v>
      </c>
      <c r="I17" s="8" t="s">
        <v>28</v>
      </c>
      <c r="J17" s="8">
        <v>10</v>
      </c>
      <c r="K17" s="36">
        <v>196000.01</v>
      </c>
      <c r="L17" s="33">
        <f t="shared" si="0"/>
        <v>1960000.1</v>
      </c>
      <c r="M17" s="68">
        <v>44843</v>
      </c>
      <c r="N17" s="31" t="s">
        <v>35</v>
      </c>
      <c r="O17" s="29" t="s">
        <v>32</v>
      </c>
      <c r="P17" s="32">
        <v>984</v>
      </c>
    </row>
    <row r="18" spans="1:16" s="22" customFormat="1" ht="47.25" x14ac:dyDescent="0.25">
      <c r="A18" s="16">
        <v>14</v>
      </c>
      <c r="B18" s="29" t="s">
        <v>27</v>
      </c>
      <c r="C18" s="8" t="s">
        <v>54</v>
      </c>
      <c r="D18" s="30" t="s">
        <v>25</v>
      </c>
      <c r="E18" s="30" t="s">
        <v>31</v>
      </c>
      <c r="F18" s="8" t="s">
        <v>88</v>
      </c>
      <c r="G18" s="8" t="s">
        <v>56</v>
      </c>
      <c r="H18" s="8">
        <v>204250504</v>
      </c>
      <c r="I18" s="8" t="s">
        <v>38</v>
      </c>
      <c r="J18" s="8">
        <v>1</v>
      </c>
      <c r="K18" s="36">
        <v>14904000</v>
      </c>
      <c r="L18" s="33">
        <f t="shared" si="0"/>
        <v>14904000</v>
      </c>
      <c r="M18" s="68">
        <v>44844</v>
      </c>
      <c r="N18" s="31" t="s">
        <v>35</v>
      </c>
      <c r="O18" s="29" t="s">
        <v>32</v>
      </c>
      <c r="P18" s="32">
        <v>921</v>
      </c>
    </row>
    <row r="19" spans="1:16" s="22" customFormat="1" ht="36" customHeight="1" x14ac:dyDescent="0.25">
      <c r="A19" s="16">
        <v>15</v>
      </c>
      <c r="B19" s="29" t="s">
        <v>27</v>
      </c>
      <c r="C19" s="8" t="s">
        <v>89</v>
      </c>
      <c r="D19" s="30" t="s">
        <v>25</v>
      </c>
      <c r="E19" s="30" t="s">
        <v>31</v>
      </c>
      <c r="F19" s="8" t="s">
        <v>90</v>
      </c>
      <c r="G19" s="8" t="s">
        <v>91</v>
      </c>
      <c r="H19" s="8">
        <v>201122808</v>
      </c>
      <c r="I19" s="8" t="s">
        <v>29</v>
      </c>
      <c r="J19" s="8">
        <v>20</v>
      </c>
      <c r="K19" s="36">
        <v>119000</v>
      </c>
      <c r="L19" s="33">
        <f t="shared" si="0"/>
        <v>2380000</v>
      </c>
      <c r="M19" s="68">
        <v>44846</v>
      </c>
      <c r="N19" s="31" t="s">
        <v>35</v>
      </c>
      <c r="O19" s="29" t="s">
        <v>32</v>
      </c>
      <c r="P19" s="32">
        <v>984</v>
      </c>
    </row>
    <row r="20" spans="1:16" s="22" customFormat="1" ht="31.5" x14ac:dyDescent="0.25">
      <c r="A20" s="27">
        <v>16</v>
      </c>
      <c r="B20" s="29" t="s">
        <v>27</v>
      </c>
      <c r="C20" s="8" t="s">
        <v>52</v>
      </c>
      <c r="D20" s="30" t="s">
        <v>25</v>
      </c>
      <c r="E20" s="30" t="s">
        <v>31</v>
      </c>
      <c r="F20" s="8" t="s">
        <v>92</v>
      </c>
      <c r="G20" s="8" t="s">
        <v>93</v>
      </c>
      <c r="H20" s="8">
        <v>201122808</v>
      </c>
      <c r="I20" s="8" t="s">
        <v>28</v>
      </c>
      <c r="J20" s="8">
        <v>20</v>
      </c>
      <c r="K20" s="36">
        <v>154706.25</v>
      </c>
      <c r="L20" s="33">
        <f t="shared" si="0"/>
        <v>3094125</v>
      </c>
      <c r="M20" s="68">
        <v>44847</v>
      </c>
      <c r="N20" s="31" t="s">
        <v>35</v>
      </c>
      <c r="O20" s="29" t="s">
        <v>32</v>
      </c>
      <c r="P20" s="32">
        <v>984</v>
      </c>
    </row>
    <row r="21" spans="1:16" s="22" customFormat="1" ht="31.5" x14ac:dyDescent="0.25">
      <c r="A21" s="16">
        <v>17</v>
      </c>
      <c r="B21" s="29" t="s">
        <v>27</v>
      </c>
      <c r="C21" s="8" t="s">
        <v>85</v>
      </c>
      <c r="D21" s="30" t="s">
        <v>25</v>
      </c>
      <c r="E21" s="30" t="s">
        <v>31</v>
      </c>
      <c r="F21" s="8" t="s">
        <v>94</v>
      </c>
      <c r="G21" s="8" t="s">
        <v>95</v>
      </c>
      <c r="H21" s="8">
        <v>309579926</v>
      </c>
      <c r="I21" s="8" t="s">
        <v>28</v>
      </c>
      <c r="J21" s="8">
        <v>10</v>
      </c>
      <c r="K21" s="36">
        <v>112300</v>
      </c>
      <c r="L21" s="33">
        <f t="shared" si="0"/>
        <v>1123000</v>
      </c>
      <c r="M21" s="68">
        <v>44848</v>
      </c>
      <c r="N21" s="31" t="s">
        <v>35</v>
      </c>
      <c r="O21" s="29" t="s">
        <v>32</v>
      </c>
      <c r="P21" s="32">
        <v>984</v>
      </c>
    </row>
    <row r="22" spans="1:16" s="22" customFormat="1" ht="47.25" x14ac:dyDescent="0.25">
      <c r="A22" s="16">
        <v>18</v>
      </c>
      <c r="B22" s="29" t="s">
        <v>27</v>
      </c>
      <c r="C22" s="8" t="s">
        <v>96</v>
      </c>
      <c r="D22" s="30" t="s">
        <v>25</v>
      </c>
      <c r="E22" s="30" t="s">
        <v>31</v>
      </c>
      <c r="F22" s="8" t="s">
        <v>97</v>
      </c>
      <c r="G22" s="8" t="s">
        <v>98</v>
      </c>
      <c r="H22" s="8">
        <v>309529955</v>
      </c>
      <c r="I22" s="8" t="s">
        <v>28</v>
      </c>
      <c r="J22" s="8">
        <v>10</v>
      </c>
      <c r="K22" s="36">
        <v>52222</v>
      </c>
      <c r="L22" s="33">
        <f t="shared" si="0"/>
        <v>522220</v>
      </c>
      <c r="M22" s="68">
        <v>44848</v>
      </c>
      <c r="N22" s="31" t="s">
        <v>35</v>
      </c>
      <c r="O22" s="29" t="s">
        <v>32</v>
      </c>
      <c r="P22" s="32">
        <v>984</v>
      </c>
    </row>
    <row r="23" spans="1:16" s="22" customFormat="1" ht="31.5" x14ac:dyDescent="0.25">
      <c r="A23" s="27">
        <v>19</v>
      </c>
      <c r="B23" s="29" t="s">
        <v>27</v>
      </c>
      <c r="C23" s="8" t="s">
        <v>99</v>
      </c>
      <c r="D23" s="30" t="s">
        <v>25</v>
      </c>
      <c r="E23" s="30" t="s">
        <v>31</v>
      </c>
      <c r="F23" s="8" t="s">
        <v>100</v>
      </c>
      <c r="G23" s="8" t="s">
        <v>101</v>
      </c>
      <c r="H23" s="8">
        <v>306982910</v>
      </c>
      <c r="I23" s="8" t="s">
        <v>28</v>
      </c>
      <c r="J23" s="8">
        <v>100</v>
      </c>
      <c r="K23" s="36">
        <v>11888</v>
      </c>
      <c r="L23" s="33">
        <f t="shared" si="0"/>
        <v>1188800</v>
      </c>
      <c r="M23" s="68">
        <v>44849</v>
      </c>
      <c r="N23" s="31" t="s">
        <v>35</v>
      </c>
      <c r="O23" s="29" t="s">
        <v>32</v>
      </c>
      <c r="P23" s="32">
        <v>984</v>
      </c>
    </row>
    <row r="24" spans="1:16" s="22" customFormat="1" ht="47.25" x14ac:dyDescent="0.25">
      <c r="A24" s="16">
        <v>20</v>
      </c>
      <c r="B24" s="29" t="s">
        <v>27</v>
      </c>
      <c r="C24" s="8" t="s">
        <v>102</v>
      </c>
      <c r="D24" s="30" t="s">
        <v>25</v>
      </c>
      <c r="E24" s="30" t="s">
        <v>31</v>
      </c>
      <c r="F24" s="8" t="s">
        <v>103</v>
      </c>
      <c r="G24" s="8" t="s">
        <v>104</v>
      </c>
      <c r="H24" s="8">
        <v>306894560</v>
      </c>
      <c r="I24" s="8" t="s">
        <v>29</v>
      </c>
      <c r="J24" s="8">
        <v>250</v>
      </c>
      <c r="K24" s="36">
        <v>5175</v>
      </c>
      <c r="L24" s="33">
        <f t="shared" si="0"/>
        <v>1293750</v>
      </c>
      <c r="M24" s="68">
        <v>44861</v>
      </c>
      <c r="N24" s="31" t="s">
        <v>35</v>
      </c>
      <c r="O24" s="29" t="s">
        <v>32</v>
      </c>
      <c r="P24" s="32">
        <v>984</v>
      </c>
    </row>
    <row r="25" spans="1:16" s="22" customFormat="1" ht="47.25" x14ac:dyDescent="0.25">
      <c r="A25" s="16">
        <v>21</v>
      </c>
      <c r="B25" s="29" t="s">
        <v>27</v>
      </c>
      <c r="C25" s="8" t="s">
        <v>102</v>
      </c>
      <c r="D25" s="30" t="s">
        <v>25</v>
      </c>
      <c r="E25" s="30" t="s">
        <v>31</v>
      </c>
      <c r="F25" s="8" t="s">
        <v>105</v>
      </c>
      <c r="G25" s="8" t="s">
        <v>106</v>
      </c>
      <c r="H25" s="8">
        <v>205247459</v>
      </c>
      <c r="I25" s="8" t="s">
        <v>29</v>
      </c>
      <c r="J25" s="8">
        <v>100</v>
      </c>
      <c r="K25" s="36">
        <v>9913</v>
      </c>
      <c r="L25" s="33">
        <f t="shared" si="0"/>
        <v>991300</v>
      </c>
      <c r="M25" s="68">
        <v>44861</v>
      </c>
      <c r="N25" s="31" t="s">
        <v>35</v>
      </c>
      <c r="O25" s="29" t="s">
        <v>32</v>
      </c>
      <c r="P25" s="32">
        <v>984</v>
      </c>
    </row>
    <row r="26" spans="1:16" s="22" customFormat="1" ht="47.25" x14ac:dyDescent="0.25">
      <c r="A26" s="27">
        <v>22</v>
      </c>
      <c r="B26" s="29" t="s">
        <v>27</v>
      </c>
      <c r="C26" s="8" t="s">
        <v>102</v>
      </c>
      <c r="D26" s="30" t="s">
        <v>25</v>
      </c>
      <c r="E26" s="30" t="s">
        <v>31</v>
      </c>
      <c r="F26" s="8" t="s">
        <v>107</v>
      </c>
      <c r="G26" s="8" t="s">
        <v>104</v>
      </c>
      <c r="H26" s="8">
        <v>306894560</v>
      </c>
      <c r="I26" s="8" t="s">
        <v>29</v>
      </c>
      <c r="J26" s="8">
        <v>100</v>
      </c>
      <c r="K26" s="36">
        <v>8050</v>
      </c>
      <c r="L26" s="33">
        <f t="shared" si="0"/>
        <v>805000</v>
      </c>
      <c r="M26" s="68">
        <v>44861</v>
      </c>
      <c r="N26" s="31" t="s">
        <v>35</v>
      </c>
      <c r="O26" s="29" t="s">
        <v>32</v>
      </c>
      <c r="P26" s="32">
        <v>984</v>
      </c>
    </row>
    <row r="27" spans="1:16" s="22" customFormat="1" ht="31.5" x14ac:dyDescent="0.25">
      <c r="A27" s="16">
        <v>23</v>
      </c>
      <c r="B27" s="29" t="s">
        <v>27</v>
      </c>
      <c r="C27" s="8" t="s">
        <v>108</v>
      </c>
      <c r="D27" s="30" t="s">
        <v>25</v>
      </c>
      <c r="E27" s="30" t="s">
        <v>31</v>
      </c>
      <c r="F27" s="8" t="s">
        <v>109</v>
      </c>
      <c r="G27" s="8" t="s">
        <v>110</v>
      </c>
      <c r="H27" s="8">
        <v>308965938</v>
      </c>
      <c r="I27" s="8" t="s">
        <v>28</v>
      </c>
      <c r="J27" s="8">
        <v>12</v>
      </c>
      <c r="K27" s="36">
        <v>120001</v>
      </c>
      <c r="L27" s="33">
        <f t="shared" si="0"/>
        <v>1440012</v>
      </c>
      <c r="M27" s="68">
        <v>44864</v>
      </c>
      <c r="N27" s="31" t="s">
        <v>35</v>
      </c>
      <c r="O27" s="29" t="s">
        <v>32</v>
      </c>
      <c r="P27" s="32">
        <v>921</v>
      </c>
    </row>
    <row r="28" spans="1:16" s="22" customFormat="1" ht="31.5" x14ac:dyDescent="0.25">
      <c r="A28" s="16">
        <v>24</v>
      </c>
      <c r="B28" s="29" t="s">
        <v>27</v>
      </c>
      <c r="C28" s="8" t="s">
        <v>111</v>
      </c>
      <c r="D28" s="30" t="s">
        <v>25</v>
      </c>
      <c r="E28" s="30" t="s">
        <v>31</v>
      </c>
      <c r="F28" s="8" t="s">
        <v>112</v>
      </c>
      <c r="G28" s="8" t="s">
        <v>113</v>
      </c>
      <c r="H28" s="8">
        <v>631068182</v>
      </c>
      <c r="I28" s="8" t="s">
        <v>28</v>
      </c>
      <c r="J28" s="8">
        <v>24</v>
      </c>
      <c r="K28" s="36">
        <v>42000</v>
      </c>
      <c r="L28" s="33">
        <f t="shared" si="0"/>
        <v>1008000</v>
      </c>
      <c r="M28" s="68">
        <v>44864</v>
      </c>
      <c r="N28" s="31" t="s">
        <v>35</v>
      </c>
      <c r="O28" s="29" t="s">
        <v>32</v>
      </c>
      <c r="P28" s="32">
        <v>921</v>
      </c>
    </row>
    <row r="29" spans="1:16" s="22" customFormat="1" ht="31.5" x14ac:dyDescent="0.25">
      <c r="A29" s="27">
        <v>25</v>
      </c>
      <c r="B29" s="29" t="s">
        <v>27</v>
      </c>
      <c r="C29" s="8" t="s">
        <v>114</v>
      </c>
      <c r="D29" s="30" t="s">
        <v>25</v>
      </c>
      <c r="E29" s="30" t="s">
        <v>31</v>
      </c>
      <c r="F29" s="8" t="s">
        <v>115</v>
      </c>
      <c r="G29" s="8" t="s">
        <v>77</v>
      </c>
      <c r="H29" s="8">
        <v>306089114</v>
      </c>
      <c r="I29" s="8" t="s">
        <v>29</v>
      </c>
      <c r="J29" s="8">
        <v>2</v>
      </c>
      <c r="K29" s="36">
        <v>150000</v>
      </c>
      <c r="L29" s="33">
        <f t="shared" si="0"/>
        <v>300000</v>
      </c>
      <c r="M29" s="68">
        <v>44864</v>
      </c>
      <c r="N29" s="31" t="s">
        <v>35</v>
      </c>
      <c r="O29" s="29" t="s">
        <v>32</v>
      </c>
      <c r="P29" s="32">
        <v>984</v>
      </c>
    </row>
    <row r="30" spans="1:16" s="22" customFormat="1" ht="78.75" x14ac:dyDescent="0.25">
      <c r="A30" s="16">
        <v>26</v>
      </c>
      <c r="B30" s="29" t="s">
        <v>27</v>
      </c>
      <c r="C30" s="8" t="s">
        <v>116</v>
      </c>
      <c r="D30" s="30" t="s">
        <v>30</v>
      </c>
      <c r="E30" s="30" t="s">
        <v>31</v>
      </c>
      <c r="F30" s="8" t="s">
        <v>117</v>
      </c>
      <c r="G30" s="8" t="s">
        <v>77</v>
      </c>
      <c r="H30" s="8">
        <v>306089114</v>
      </c>
      <c r="I30" s="8" t="s">
        <v>28</v>
      </c>
      <c r="J30" s="8">
        <v>17</v>
      </c>
      <c r="K30" s="36">
        <v>22000</v>
      </c>
      <c r="L30" s="33">
        <f t="shared" si="0"/>
        <v>374000</v>
      </c>
      <c r="M30" s="68">
        <v>44864</v>
      </c>
      <c r="N30" s="31" t="s">
        <v>35</v>
      </c>
      <c r="O30" s="29" t="s">
        <v>32</v>
      </c>
      <c r="P30" s="32">
        <v>921</v>
      </c>
    </row>
    <row r="31" spans="1:16" s="22" customFormat="1" ht="34.5" customHeight="1" x14ac:dyDescent="0.25">
      <c r="A31" s="16">
        <v>27</v>
      </c>
      <c r="B31" s="29" t="s">
        <v>27</v>
      </c>
      <c r="C31" s="8" t="s">
        <v>118</v>
      </c>
      <c r="D31" s="30" t="s">
        <v>25</v>
      </c>
      <c r="E31" s="30" t="s">
        <v>31</v>
      </c>
      <c r="F31" s="8" t="s">
        <v>119</v>
      </c>
      <c r="G31" s="8" t="s">
        <v>120</v>
      </c>
      <c r="H31" s="8">
        <v>308579816</v>
      </c>
      <c r="I31" s="8" t="s">
        <v>28</v>
      </c>
      <c r="J31" s="8">
        <v>84</v>
      </c>
      <c r="K31" s="36">
        <v>3377000</v>
      </c>
      <c r="L31" s="33">
        <f t="shared" si="0"/>
        <v>283668000</v>
      </c>
      <c r="M31" s="68">
        <v>44864</v>
      </c>
      <c r="N31" s="31" t="s">
        <v>36</v>
      </c>
      <c r="O31" s="29" t="s">
        <v>32</v>
      </c>
      <c r="P31" s="32">
        <v>961</v>
      </c>
    </row>
    <row r="32" spans="1:16" s="22" customFormat="1" ht="78.75" x14ac:dyDescent="0.25">
      <c r="A32" s="27">
        <v>28</v>
      </c>
      <c r="B32" s="29" t="s">
        <v>27</v>
      </c>
      <c r="C32" s="8" t="s">
        <v>121</v>
      </c>
      <c r="D32" s="30" t="s">
        <v>30</v>
      </c>
      <c r="E32" s="30" t="s">
        <v>31</v>
      </c>
      <c r="F32" s="8" t="s">
        <v>122</v>
      </c>
      <c r="G32" s="8" t="s">
        <v>77</v>
      </c>
      <c r="H32" s="8">
        <v>306089114</v>
      </c>
      <c r="I32" s="8" t="s">
        <v>28</v>
      </c>
      <c r="J32" s="8">
        <v>50</v>
      </c>
      <c r="K32" s="36">
        <v>12000</v>
      </c>
      <c r="L32" s="33">
        <f t="shared" si="0"/>
        <v>600000</v>
      </c>
      <c r="M32" s="68">
        <v>44864</v>
      </c>
      <c r="N32" s="31" t="s">
        <v>35</v>
      </c>
      <c r="O32" s="29" t="s">
        <v>32</v>
      </c>
      <c r="P32" s="32">
        <v>921</v>
      </c>
    </row>
    <row r="33" spans="1:16" s="22" customFormat="1" ht="78.75" x14ac:dyDescent="0.25">
      <c r="A33" s="16">
        <v>29</v>
      </c>
      <c r="B33" s="29" t="s">
        <v>27</v>
      </c>
      <c r="C33" s="8" t="s">
        <v>123</v>
      </c>
      <c r="D33" s="30" t="s">
        <v>30</v>
      </c>
      <c r="E33" s="30" t="s">
        <v>31</v>
      </c>
      <c r="F33" s="8" t="s">
        <v>124</v>
      </c>
      <c r="G33" s="8" t="s">
        <v>77</v>
      </c>
      <c r="H33" s="8">
        <v>306089114</v>
      </c>
      <c r="I33" s="8" t="s">
        <v>28</v>
      </c>
      <c r="J33" s="8">
        <v>135</v>
      </c>
      <c r="K33" s="36">
        <v>1400</v>
      </c>
      <c r="L33" s="33">
        <f t="shared" si="0"/>
        <v>189000</v>
      </c>
      <c r="M33" s="68">
        <v>44864</v>
      </c>
      <c r="N33" s="31" t="s">
        <v>35</v>
      </c>
      <c r="O33" s="29" t="s">
        <v>32</v>
      </c>
      <c r="P33" s="32">
        <v>921</v>
      </c>
    </row>
    <row r="34" spans="1:16" s="22" customFormat="1" ht="78.75" x14ac:dyDescent="0.25">
      <c r="A34" s="16">
        <v>30</v>
      </c>
      <c r="B34" s="29" t="s">
        <v>27</v>
      </c>
      <c r="C34" s="8" t="s">
        <v>125</v>
      </c>
      <c r="D34" s="30" t="s">
        <v>30</v>
      </c>
      <c r="E34" s="30" t="s">
        <v>31</v>
      </c>
      <c r="F34" s="8" t="s">
        <v>126</v>
      </c>
      <c r="G34" s="8" t="s">
        <v>127</v>
      </c>
      <c r="H34" s="8">
        <v>309934040</v>
      </c>
      <c r="I34" s="8" t="s">
        <v>28</v>
      </c>
      <c r="J34" s="8">
        <v>100</v>
      </c>
      <c r="K34" s="36">
        <v>3895</v>
      </c>
      <c r="L34" s="33">
        <f t="shared" si="0"/>
        <v>389500</v>
      </c>
      <c r="M34" s="68">
        <v>44864</v>
      </c>
      <c r="N34" s="31" t="s">
        <v>35</v>
      </c>
      <c r="O34" s="29" t="s">
        <v>32</v>
      </c>
      <c r="P34" s="32">
        <v>921</v>
      </c>
    </row>
    <row r="35" spans="1:16" s="22" customFormat="1" ht="78.75" x14ac:dyDescent="0.25">
      <c r="A35" s="27">
        <v>31</v>
      </c>
      <c r="B35" s="29" t="s">
        <v>27</v>
      </c>
      <c r="C35" s="8" t="s">
        <v>128</v>
      </c>
      <c r="D35" s="30" t="s">
        <v>30</v>
      </c>
      <c r="E35" s="30" t="s">
        <v>31</v>
      </c>
      <c r="F35" s="8" t="s">
        <v>131</v>
      </c>
      <c r="G35" s="8" t="s">
        <v>130</v>
      </c>
      <c r="H35" s="8">
        <v>552605179</v>
      </c>
      <c r="I35" s="8" t="s">
        <v>129</v>
      </c>
      <c r="J35" s="8">
        <v>20</v>
      </c>
      <c r="K35" s="36">
        <v>18888</v>
      </c>
      <c r="L35" s="33">
        <f t="shared" si="0"/>
        <v>377760</v>
      </c>
      <c r="M35" s="68">
        <v>44864</v>
      </c>
      <c r="N35" s="31" t="s">
        <v>35</v>
      </c>
      <c r="O35" s="29" t="s">
        <v>32</v>
      </c>
      <c r="P35" s="32">
        <v>921</v>
      </c>
    </row>
    <row r="36" spans="1:16" s="22" customFormat="1" ht="78.75" x14ac:dyDescent="0.25">
      <c r="A36" s="16">
        <v>32</v>
      </c>
      <c r="B36" s="29" t="s">
        <v>27</v>
      </c>
      <c r="C36" s="8" t="s">
        <v>111</v>
      </c>
      <c r="D36" s="30" t="s">
        <v>30</v>
      </c>
      <c r="E36" s="30" t="s">
        <v>31</v>
      </c>
      <c r="F36" s="8" t="s">
        <v>132</v>
      </c>
      <c r="G36" s="8" t="s">
        <v>77</v>
      </c>
      <c r="H36" s="8">
        <v>306089114</v>
      </c>
      <c r="I36" s="8" t="s">
        <v>28</v>
      </c>
      <c r="J36" s="8">
        <v>6</v>
      </c>
      <c r="K36" s="36">
        <v>85000</v>
      </c>
      <c r="L36" s="33">
        <f t="shared" si="0"/>
        <v>510000</v>
      </c>
      <c r="M36" s="68">
        <v>44864</v>
      </c>
      <c r="N36" s="31" t="s">
        <v>35</v>
      </c>
      <c r="O36" s="29" t="s">
        <v>32</v>
      </c>
      <c r="P36" s="32">
        <v>921</v>
      </c>
    </row>
    <row r="37" spans="1:16" s="22" customFormat="1" ht="22.5" customHeight="1" x14ac:dyDescent="0.25">
      <c r="A37" s="16">
        <v>33</v>
      </c>
      <c r="B37" s="29" t="s">
        <v>27</v>
      </c>
      <c r="C37" s="8" t="s">
        <v>51</v>
      </c>
      <c r="D37" s="30" t="s">
        <v>25</v>
      </c>
      <c r="E37" s="30" t="s">
        <v>31</v>
      </c>
      <c r="F37" s="8" t="s">
        <v>134</v>
      </c>
      <c r="G37" s="8" t="s">
        <v>133</v>
      </c>
      <c r="H37" s="8">
        <v>308975079</v>
      </c>
      <c r="I37" s="8" t="s">
        <v>28</v>
      </c>
      <c r="J37" s="8">
        <v>42</v>
      </c>
      <c r="K37" s="36">
        <v>4777000</v>
      </c>
      <c r="L37" s="33">
        <f t="shared" si="0"/>
        <v>200634000</v>
      </c>
      <c r="M37" s="68">
        <v>44864</v>
      </c>
      <c r="N37" s="31" t="s">
        <v>36</v>
      </c>
      <c r="O37" s="29" t="s">
        <v>32</v>
      </c>
      <c r="P37" s="32">
        <v>961</v>
      </c>
    </row>
    <row r="38" spans="1:16" s="22" customFormat="1" ht="78.75" x14ac:dyDescent="0.25">
      <c r="A38" s="27">
        <v>34</v>
      </c>
      <c r="B38" s="29" t="s">
        <v>27</v>
      </c>
      <c r="C38" s="34" t="s">
        <v>50</v>
      </c>
      <c r="D38" s="30" t="s">
        <v>30</v>
      </c>
      <c r="E38" s="30" t="s">
        <v>31</v>
      </c>
      <c r="F38" s="34" t="s">
        <v>135</v>
      </c>
      <c r="G38" s="34" t="s">
        <v>91</v>
      </c>
      <c r="H38" s="34">
        <v>304815209</v>
      </c>
      <c r="I38" s="8" t="s">
        <v>28</v>
      </c>
      <c r="J38" s="35">
        <v>132</v>
      </c>
      <c r="K38" s="36">
        <v>12220</v>
      </c>
      <c r="L38" s="33">
        <f>J38*K38</f>
        <v>1613040</v>
      </c>
      <c r="M38" s="68">
        <v>44864</v>
      </c>
      <c r="N38" s="31" t="s">
        <v>35</v>
      </c>
      <c r="O38" s="29" t="s">
        <v>32</v>
      </c>
      <c r="P38" s="32">
        <v>921</v>
      </c>
    </row>
    <row r="39" spans="1:16" s="22" customFormat="1" ht="78.75" x14ac:dyDescent="0.25">
      <c r="A39" s="16">
        <v>35</v>
      </c>
      <c r="B39" s="29" t="s">
        <v>27</v>
      </c>
      <c r="C39" s="34" t="s">
        <v>136</v>
      </c>
      <c r="D39" s="30" t="s">
        <v>30</v>
      </c>
      <c r="E39" s="30" t="s">
        <v>31</v>
      </c>
      <c r="F39" s="34" t="s">
        <v>137</v>
      </c>
      <c r="G39" s="34" t="s">
        <v>138</v>
      </c>
      <c r="H39" s="34">
        <v>495686645</v>
      </c>
      <c r="I39" s="35" t="s">
        <v>129</v>
      </c>
      <c r="J39" s="35">
        <v>18</v>
      </c>
      <c r="K39" s="36">
        <v>38000</v>
      </c>
      <c r="L39" s="33">
        <f t="shared" ref="L39:L48" si="1">J39*K39</f>
        <v>684000</v>
      </c>
      <c r="M39" s="68">
        <v>44864</v>
      </c>
      <c r="N39" s="31" t="s">
        <v>35</v>
      </c>
      <c r="O39" s="29" t="s">
        <v>32</v>
      </c>
      <c r="P39" s="32">
        <v>921</v>
      </c>
    </row>
    <row r="40" spans="1:16" s="22" customFormat="1" ht="31.5" x14ac:dyDescent="0.25">
      <c r="A40" s="16">
        <v>36</v>
      </c>
      <c r="B40" s="29" t="s">
        <v>27</v>
      </c>
      <c r="C40" s="34" t="s">
        <v>49</v>
      </c>
      <c r="D40" s="30" t="s">
        <v>25</v>
      </c>
      <c r="E40" s="30" t="s">
        <v>31</v>
      </c>
      <c r="F40" s="34" t="s">
        <v>139</v>
      </c>
      <c r="G40" s="34" t="s">
        <v>140</v>
      </c>
      <c r="H40" s="34">
        <v>307339133</v>
      </c>
      <c r="I40" s="8" t="s">
        <v>28</v>
      </c>
      <c r="J40" s="35">
        <v>30</v>
      </c>
      <c r="K40" s="36">
        <v>55222</v>
      </c>
      <c r="L40" s="33">
        <f>J40*K40</f>
        <v>1656660</v>
      </c>
      <c r="M40" s="68">
        <v>44864</v>
      </c>
      <c r="N40" s="31" t="s">
        <v>35</v>
      </c>
      <c r="O40" s="29" t="s">
        <v>32</v>
      </c>
      <c r="P40" s="32">
        <v>984</v>
      </c>
    </row>
    <row r="41" spans="1:16" s="22" customFormat="1" ht="78.75" x14ac:dyDescent="0.25">
      <c r="A41" s="27">
        <v>37</v>
      </c>
      <c r="B41" s="29" t="s">
        <v>27</v>
      </c>
      <c r="C41" s="34" t="s">
        <v>142</v>
      </c>
      <c r="D41" s="30" t="s">
        <v>30</v>
      </c>
      <c r="E41" s="30" t="s">
        <v>31</v>
      </c>
      <c r="F41" s="34" t="s">
        <v>141</v>
      </c>
      <c r="G41" s="34" t="s">
        <v>77</v>
      </c>
      <c r="H41" s="34">
        <v>306089114</v>
      </c>
      <c r="I41" s="8" t="s">
        <v>28</v>
      </c>
      <c r="J41" s="35">
        <v>48</v>
      </c>
      <c r="K41" s="36">
        <v>39000</v>
      </c>
      <c r="L41" s="33">
        <f t="shared" si="1"/>
        <v>1872000</v>
      </c>
      <c r="M41" s="68">
        <v>44865</v>
      </c>
      <c r="N41" s="31" t="s">
        <v>35</v>
      </c>
      <c r="O41" s="29" t="s">
        <v>32</v>
      </c>
      <c r="P41" s="32">
        <v>921</v>
      </c>
    </row>
    <row r="42" spans="1:16" s="22" customFormat="1" ht="78.75" x14ac:dyDescent="0.25">
      <c r="A42" s="16">
        <v>38</v>
      </c>
      <c r="B42" s="29" t="s">
        <v>27</v>
      </c>
      <c r="C42" s="34" t="s">
        <v>143</v>
      </c>
      <c r="D42" s="30" t="s">
        <v>30</v>
      </c>
      <c r="E42" s="30" t="s">
        <v>31</v>
      </c>
      <c r="F42" s="34" t="s">
        <v>144</v>
      </c>
      <c r="G42" s="34" t="s">
        <v>77</v>
      </c>
      <c r="H42" s="34">
        <v>306089114</v>
      </c>
      <c r="I42" s="8" t="s">
        <v>28</v>
      </c>
      <c r="J42" s="35">
        <v>100</v>
      </c>
      <c r="K42" s="36">
        <v>2800</v>
      </c>
      <c r="L42" s="33">
        <f t="shared" si="1"/>
        <v>280000</v>
      </c>
      <c r="M42" s="68">
        <v>44867</v>
      </c>
      <c r="N42" s="31" t="s">
        <v>35</v>
      </c>
      <c r="O42" s="29" t="s">
        <v>32</v>
      </c>
      <c r="P42" s="32">
        <v>921</v>
      </c>
    </row>
    <row r="43" spans="1:16" s="22" customFormat="1" ht="31.5" x14ac:dyDescent="0.25">
      <c r="A43" s="16">
        <v>39</v>
      </c>
      <c r="B43" s="29" t="s">
        <v>27</v>
      </c>
      <c r="C43" s="34" t="s">
        <v>145</v>
      </c>
      <c r="D43" s="30" t="s">
        <v>25</v>
      </c>
      <c r="E43" s="30" t="s">
        <v>31</v>
      </c>
      <c r="F43" s="34" t="s">
        <v>146</v>
      </c>
      <c r="G43" s="34" t="s">
        <v>147</v>
      </c>
      <c r="H43" s="34">
        <v>204559521</v>
      </c>
      <c r="I43" s="8" t="s">
        <v>28</v>
      </c>
      <c r="J43" s="35">
        <v>1100</v>
      </c>
      <c r="K43" s="36">
        <v>1012</v>
      </c>
      <c r="L43" s="33">
        <f t="shared" si="1"/>
        <v>1113200</v>
      </c>
      <c r="M43" s="68">
        <v>44867</v>
      </c>
      <c r="N43" s="31" t="s">
        <v>35</v>
      </c>
      <c r="O43" s="29" t="s">
        <v>32</v>
      </c>
      <c r="P43" s="32">
        <v>984</v>
      </c>
    </row>
    <row r="44" spans="1:16" s="22" customFormat="1" ht="78.75" x14ac:dyDescent="0.25">
      <c r="A44" s="27">
        <v>40</v>
      </c>
      <c r="B44" s="29" t="s">
        <v>27</v>
      </c>
      <c r="C44" s="34" t="s">
        <v>143</v>
      </c>
      <c r="D44" s="30" t="s">
        <v>30</v>
      </c>
      <c r="E44" s="30" t="s">
        <v>31</v>
      </c>
      <c r="F44" s="34" t="s">
        <v>148</v>
      </c>
      <c r="G44" s="34" t="s">
        <v>149</v>
      </c>
      <c r="H44" s="34">
        <v>309795484</v>
      </c>
      <c r="I44" s="8" t="s">
        <v>28</v>
      </c>
      <c r="J44" s="35">
        <v>150</v>
      </c>
      <c r="K44" s="36">
        <v>25741</v>
      </c>
      <c r="L44" s="33">
        <f>J44*K44</f>
        <v>3861150</v>
      </c>
      <c r="M44" s="68">
        <v>44868</v>
      </c>
      <c r="N44" s="31" t="s">
        <v>35</v>
      </c>
      <c r="O44" s="29" t="s">
        <v>32</v>
      </c>
      <c r="P44" s="32">
        <v>921</v>
      </c>
    </row>
    <row r="45" spans="1:16" s="22" customFormat="1" ht="78.75" x14ac:dyDescent="0.25">
      <c r="A45" s="16">
        <v>41</v>
      </c>
      <c r="B45" s="29" t="s">
        <v>27</v>
      </c>
      <c r="C45" s="34" t="s">
        <v>150</v>
      </c>
      <c r="D45" s="30" t="s">
        <v>30</v>
      </c>
      <c r="E45" s="30" t="s">
        <v>31</v>
      </c>
      <c r="F45" s="34" t="s">
        <v>151</v>
      </c>
      <c r="G45" s="34" t="s">
        <v>152</v>
      </c>
      <c r="H45" s="34">
        <v>309805897</v>
      </c>
      <c r="I45" s="8" t="s">
        <v>46</v>
      </c>
      <c r="J45" s="35">
        <v>80</v>
      </c>
      <c r="K45" s="36">
        <v>9375</v>
      </c>
      <c r="L45" s="33">
        <f t="shared" si="1"/>
        <v>750000</v>
      </c>
      <c r="M45" s="68">
        <v>44874</v>
      </c>
      <c r="N45" s="31" t="s">
        <v>39</v>
      </c>
      <c r="O45" s="29" t="s">
        <v>32</v>
      </c>
      <c r="P45" s="32">
        <v>921</v>
      </c>
    </row>
    <row r="46" spans="1:16" s="22" customFormat="1" ht="47.25" x14ac:dyDescent="0.25">
      <c r="A46" s="16">
        <v>42</v>
      </c>
      <c r="B46" s="29" t="s">
        <v>27</v>
      </c>
      <c r="C46" s="34" t="s">
        <v>153</v>
      </c>
      <c r="D46" s="30" t="s">
        <v>25</v>
      </c>
      <c r="E46" s="30" t="s">
        <v>31</v>
      </c>
      <c r="F46" s="34" t="s">
        <v>155</v>
      </c>
      <c r="G46" s="34" t="s">
        <v>154</v>
      </c>
      <c r="H46" s="34">
        <v>308037366</v>
      </c>
      <c r="I46" s="8" t="s">
        <v>46</v>
      </c>
      <c r="J46" s="35">
        <v>370</v>
      </c>
      <c r="K46" s="36">
        <v>16000</v>
      </c>
      <c r="L46" s="33">
        <f t="shared" si="1"/>
        <v>5920000</v>
      </c>
      <c r="M46" s="68">
        <v>44885</v>
      </c>
      <c r="N46" s="31" t="s">
        <v>39</v>
      </c>
      <c r="O46" s="29" t="s">
        <v>32</v>
      </c>
      <c r="P46" s="32">
        <v>984</v>
      </c>
    </row>
    <row r="47" spans="1:16" s="22" customFormat="1" ht="31.5" x14ac:dyDescent="0.25">
      <c r="A47" s="27">
        <v>43</v>
      </c>
      <c r="B47" s="29" t="s">
        <v>27</v>
      </c>
      <c r="C47" s="34" t="s">
        <v>156</v>
      </c>
      <c r="D47" s="30" t="s">
        <v>25</v>
      </c>
      <c r="E47" s="30" t="s">
        <v>31</v>
      </c>
      <c r="F47" s="34" t="s">
        <v>157</v>
      </c>
      <c r="G47" s="34" t="s">
        <v>158</v>
      </c>
      <c r="H47" s="34">
        <v>205225905</v>
      </c>
      <c r="I47" s="8" t="s">
        <v>28</v>
      </c>
      <c r="J47" s="35">
        <v>5000</v>
      </c>
      <c r="K47" s="36">
        <v>56000</v>
      </c>
      <c r="L47" s="33">
        <f t="shared" si="1"/>
        <v>280000000</v>
      </c>
      <c r="M47" s="68">
        <v>44895</v>
      </c>
      <c r="N47" s="31" t="s">
        <v>35</v>
      </c>
      <c r="O47" s="29" t="s">
        <v>32</v>
      </c>
      <c r="P47" s="32">
        <v>921</v>
      </c>
    </row>
    <row r="48" spans="1:16" s="22" customFormat="1" ht="63" x14ac:dyDescent="0.25">
      <c r="A48" s="16">
        <v>44</v>
      </c>
      <c r="B48" s="29" t="s">
        <v>27</v>
      </c>
      <c r="C48" s="34" t="s">
        <v>159</v>
      </c>
      <c r="D48" s="30" t="s">
        <v>25</v>
      </c>
      <c r="E48" s="30" t="s">
        <v>31</v>
      </c>
      <c r="F48" s="34" t="s">
        <v>160</v>
      </c>
      <c r="G48" s="34" t="s">
        <v>161</v>
      </c>
      <c r="H48" s="34">
        <v>303478716</v>
      </c>
      <c r="I48" s="8" t="s">
        <v>46</v>
      </c>
      <c r="J48" s="35">
        <v>10</v>
      </c>
      <c r="K48" s="36">
        <v>300000</v>
      </c>
      <c r="L48" s="33">
        <f t="shared" si="1"/>
        <v>3000000</v>
      </c>
      <c r="M48" s="68">
        <v>44895</v>
      </c>
      <c r="N48" s="31" t="s">
        <v>39</v>
      </c>
      <c r="O48" s="29" t="s">
        <v>32</v>
      </c>
      <c r="P48" s="32">
        <v>984</v>
      </c>
    </row>
    <row r="49" spans="1:16" s="22" customFormat="1" ht="31.5" x14ac:dyDescent="0.25">
      <c r="A49" s="16">
        <v>45</v>
      </c>
      <c r="B49" s="29" t="s">
        <v>27</v>
      </c>
      <c r="C49" s="34" t="s">
        <v>50</v>
      </c>
      <c r="D49" s="30" t="s">
        <v>25</v>
      </c>
      <c r="E49" s="30" t="s">
        <v>31</v>
      </c>
      <c r="F49" s="34" t="s">
        <v>163</v>
      </c>
      <c r="G49" s="34" t="s">
        <v>162</v>
      </c>
      <c r="H49" s="34">
        <v>453238320</v>
      </c>
      <c r="I49" s="35" t="s">
        <v>28</v>
      </c>
      <c r="J49" s="35">
        <v>12</v>
      </c>
      <c r="K49" s="36">
        <v>24800</v>
      </c>
      <c r="L49" s="33">
        <f>J49*K49</f>
        <v>297600</v>
      </c>
      <c r="M49" s="68">
        <v>44899</v>
      </c>
      <c r="N49" s="31" t="s">
        <v>35</v>
      </c>
      <c r="O49" s="29" t="s">
        <v>32</v>
      </c>
      <c r="P49" s="32">
        <v>961</v>
      </c>
    </row>
    <row r="50" spans="1:16" s="22" customFormat="1" ht="31.5" x14ac:dyDescent="0.25">
      <c r="A50" s="27">
        <v>46</v>
      </c>
      <c r="B50" s="29" t="s">
        <v>27</v>
      </c>
      <c r="C50" s="34" t="s">
        <v>40</v>
      </c>
      <c r="D50" s="30" t="s">
        <v>25</v>
      </c>
      <c r="E50" s="30" t="s">
        <v>31</v>
      </c>
      <c r="F50" s="34" t="s">
        <v>164</v>
      </c>
      <c r="G50" s="34" t="s">
        <v>165</v>
      </c>
      <c r="H50" s="34">
        <v>303107456</v>
      </c>
      <c r="I50" s="35" t="s">
        <v>28</v>
      </c>
      <c r="J50" s="35">
        <v>175</v>
      </c>
      <c r="K50" s="36">
        <v>748</v>
      </c>
      <c r="L50" s="33">
        <f>J50*K50</f>
        <v>130900</v>
      </c>
      <c r="M50" s="68">
        <v>44899</v>
      </c>
      <c r="N50" s="31" t="s">
        <v>35</v>
      </c>
      <c r="O50" s="29" t="s">
        <v>32</v>
      </c>
      <c r="P50" s="32">
        <v>961</v>
      </c>
    </row>
    <row r="51" spans="1:16" s="22" customFormat="1" x14ac:dyDescent="0.25">
      <c r="A51" s="16">
        <v>47</v>
      </c>
      <c r="B51" s="29" t="s">
        <v>27</v>
      </c>
      <c r="C51" s="34" t="s">
        <v>166</v>
      </c>
      <c r="D51" s="30" t="s">
        <v>25</v>
      </c>
      <c r="E51" s="30" t="s">
        <v>31</v>
      </c>
      <c r="F51" s="34" t="s">
        <v>167</v>
      </c>
      <c r="G51" s="34" t="s">
        <v>168</v>
      </c>
      <c r="H51" s="34">
        <v>310021539</v>
      </c>
      <c r="I51" s="35" t="s">
        <v>28</v>
      </c>
      <c r="J51" s="35">
        <v>4</v>
      </c>
      <c r="K51" s="35">
        <v>8000000.0099999998</v>
      </c>
      <c r="L51" s="33">
        <f t="shared" ref="L51:L85" si="2">J51*K51</f>
        <v>32000000.039999999</v>
      </c>
      <c r="M51" s="68">
        <v>44899</v>
      </c>
      <c r="N51" s="31" t="s">
        <v>36</v>
      </c>
      <c r="O51" s="29" t="s">
        <v>32</v>
      </c>
      <c r="P51" s="32">
        <v>961</v>
      </c>
    </row>
    <row r="52" spans="1:16" s="22" customFormat="1" ht="31.5" x14ac:dyDescent="0.25">
      <c r="A52" s="16">
        <v>48</v>
      </c>
      <c r="B52" s="29" t="s">
        <v>27</v>
      </c>
      <c r="C52" s="34" t="s">
        <v>51</v>
      </c>
      <c r="D52" s="30" t="s">
        <v>25</v>
      </c>
      <c r="E52" s="30" t="s">
        <v>31</v>
      </c>
      <c r="F52" s="34" t="s">
        <v>169</v>
      </c>
      <c r="G52" s="34" t="s">
        <v>170</v>
      </c>
      <c r="H52" s="34">
        <v>307411306</v>
      </c>
      <c r="I52" s="35" t="s">
        <v>28</v>
      </c>
      <c r="J52" s="35">
        <v>4</v>
      </c>
      <c r="K52" s="36">
        <v>3933000</v>
      </c>
      <c r="L52" s="33">
        <f t="shared" si="2"/>
        <v>15732000</v>
      </c>
      <c r="M52" s="68">
        <v>44899</v>
      </c>
      <c r="N52" s="31" t="s">
        <v>36</v>
      </c>
      <c r="O52" s="29" t="s">
        <v>32</v>
      </c>
      <c r="P52" s="32">
        <v>961</v>
      </c>
    </row>
    <row r="53" spans="1:16" s="22" customFormat="1" ht="31.5" x14ac:dyDescent="0.25">
      <c r="A53" s="27">
        <v>49</v>
      </c>
      <c r="B53" s="29" t="s">
        <v>27</v>
      </c>
      <c r="C53" s="34" t="s">
        <v>118</v>
      </c>
      <c r="D53" s="30" t="s">
        <v>25</v>
      </c>
      <c r="E53" s="30" t="s">
        <v>31</v>
      </c>
      <c r="F53" s="34" t="s">
        <v>171</v>
      </c>
      <c r="G53" s="34" t="s">
        <v>172</v>
      </c>
      <c r="H53" s="34">
        <v>308412572</v>
      </c>
      <c r="I53" s="35" t="s">
        <v>28</v>
      </c>
      <c r="J53" s="35">
        <v>32</v>
      </c>
      <c r="K53" s="36">
        <v>3600000.01</v>
      </c>
      <c r="L53" s="33">
        <f t="shared" si="2"/>
        <v>115200000.31999999</v>
      </c>
      <c r="M53" s="68">
        <v>44899</v>
      </c>
      <c r="N53" s="31" t="s">
        <v>36</v>
      </c>
      <c r="O53" s="29" t="s">
        <v>32</v>
      </c>
      <c r="P53" s="32">
        <v>961</v>
      </c>
    </row>
    <row r="54" spans="1:16" s="22" customFormat="1" ht="31.5" x14ac:dyDescent="0.25">
      <c r="A54" s="16">
        <v>50</v>
      </c>
      <c r="B54" s="29" t="s">
        <v>27</v>
      </c>
      <c r="C54" s="34" t="s">
        <v>174</v>
      </c>
      <c r="D54" s="30" t="s">
        <v>25</v>
      </c>
      <c r="E54" s="30" t="s">
        <v>31</v>
      </c>
      <c r="F54" s="34" t="s">
        <v>173</v>
      </c>
      <c r="G54" s="34" t="s">
        <v>175</v>
      </c>
      <c r="H54" s="34">
        <v>309406468</v>
      </c>
      <c r="I54" s="35" t="s">
        <v>38</v>
      </c>
      <c r="J54" s="35">
        <v>1</v>
      </c>
      <c r="K54" s="36">
        <v>2800001</v>
      </c>
      <c r="L54" s="33">
        <f t="shared" si="2"/>
        <v>2800001</v>
      </c>
      <c r="M54" s="68">
        <v>44899</v>
      </c>
      <c r="N54" s="31" t="s">
        <v>39</v>
      </c>
      <c r="O54" s="29" t="s">
        <v>32</v>
      </c>
      <c r="P54" s="32">
        <v>921</v>
      </c>
    </row>
    <row r="55" spans="1:16" s="22" customFormat="1" ht="31.5" x14ac:dyDescent="0.25">
      <c r="A55" s="16">
        <v>51</v>
      </c>
      <c r="B55" s="29" t="s">
        <v>27</v>
      </c>
      <c r="C55" s="34" t="s">
        <v>145</v>
      </c>
      <c r="D55" s="30" t="s">
        <v>25</v>
      </c>
      <c r="E55" s="30" t="s">
        <v>31</v>
      </c>
      <c r="F55" s="34" t="s">
        <v>176</v>
      </c>
      <c r="G55" s="34" t="s">
        <v>177</v>
      </c>
      <c r="H55" s="34">
        <v>302713108</v>
      </c>
      <c r="I55" s="35" t="s">
        <v>28</v>
      </c>
      <c r="J55" s="35">
        <v>175</v>
      </c>
      <c r="K55" s="36">
        <v>1650</v>
      </c>
      <c r="L55" s="33">
        <f t="shared" si="2"/>
        <v>288750</v>
      </c>
      <c r="M55" s="68">
        <v>44900</v>
      </c>
      <c r="N55" s="31" t="s">
        <v>35</v>
      </c>
      <c r="O55" s="29" t="s">
        <v>32</v>
      </c>
      <c r="P55" s="32">
        <v>961</v>
      </c>
    </row>
    <row r="56" spans="1:16" s="22" customFormat="1" ht="47.25" x14ac:dyDescent="0.25">
      <c r="A56" s="27">
        <v>52</v>
      </c>
      <c r="B56" s="29" t="s">
        <v>27</v>
      </c>
      <c r="C56" s="34" t="s">
        <v>180</v>
      </c>
      <c r="D56" s="30" t="s">
        <v>25</v>
      </c>
      <c r="E56" s="30" t="s">
        <v>31</v>
      </c>
      <c r="F56" s="34" t="s">
        <v>178</v>
      </c>
      <c r="G56" s="34" t="s">
        <v>179</v>
      </c>
      <c r="H56" s="34">
        <v>306386529</v>
      </c>
      <c r="I56" s="35" t="s">
        <v>28</v>
      </c>
      <c r="J56" s="35">
        <v>175</v>
      </c>
      <c r="K56" s="36">
        <v>172450</v>
      </c>
      <c r="L56" s="33">
        <f t="shared" si="2"/>
        <v>30178750</v>
      </c>
      <c r="M56" s="68">
        <v>44904</v>
      </c>
      <c r="N56" s="31" t="s">
        <v>36</v>
      </c>
      <c r="O56" s="29" t="s">
        <v>32</v>
      </c>
      <c r="P56" s="32">
        <v>961</v>
      </c>
    </row>
    <row r="57" spans="1:16" s="22" customFormat="1" ht="31.5" x14ac:dyDescent="0.25">
      <c r="A57" s="16">
        <v>53</v>
      </c>
      <c r="B57" s="29" t="s">
        <v>27</v>
      </c>
      <c r="C57" s="34" t="s">
        <v>183</v>
      </c>
      <c r="D57" s="30" t="s">
        <v>25</v>
      </c>
      <c r="E57" s="30" t="s">
        <v>31</v>
      </c>
      <c r="F57" s="34" t="s">
        <v>181</v>
      </c>
      <c r="G57" s="34" t="s">
        <v>182</v>
      </c>
      <c r="H57" s="34">
        <v>309982458</v>
      </c>
      <c r="I57" s="35" t="s">
        <v>28</v>
      </c>
      <c r="J57" s="35">
        <v>73</v>
      </c>
      <c r="K57" s="36">
        <v>100000</v>
      </c>
      <c r="L57" s="33">
        <f t="shared" si="2"/>
        <v>7300000</v>
      </c>
      <c r="M57" s="68">
        <v>44906</v>
      </c>
      <c r="N57" s="31" t="s">
        <v>35</v>
      </c>
      <c r="O57" s="29" t="s">
        <v>32</v>
      </c>
      <c r="P57" s="32">
        <v>921</v>
      </c>
    </row>
    <row r="58" spans="1:16" s="22" customFormat="1" ht="31.5" x14ac:dyDescent="0.25">
      <c r="A58" s="16">
        <v>54</v>
      </c>
      <c r="B58" s="29" t="s">
        <v>27</v>
      </c>
      <c r="C58" s="49" t="s">
        <v>186</v>
      </c>
      <c r="D58" s="30" t="s">
        <v>25</v>
      </c>
      <c r="E58" s="30" t="s">
        <v>31</v>
      </c>
      <c r="F58" s="34" t="s">
        <v>184</v>
      </c>
      <c r="G58" s="34" t="s">
        <v>185</v>
      </c>
      <c r="H58" s="34">
        <v>305831853</v>
      </c>
      <c r="I58" s="35" t="s">
        <v>28</v>
      </c>
      <c r="J58" s="35">
        <v>28</v>
      </c>
      <c r="K58" s="36">
        <v>15500000</v>
      </c>
      <c r="L58" s="33">
        <f t="shared" si="2"/>
        <v>434000000</v>
      </c>
      <c r="M58" s="68">
        <v>44906</v>
      </c>
      <c r="N58" s="31" t="s">
        <v>36</v>
      </c>
      <c r="O58" s="29" t="s">
        <v>32</v>
      </c>
      <c r="P58" s="32">
        <v>961</v>
      </c>
    </row>
    <row r="59" spans="1:16" s="22" customFormat="1" ht="31.5" x14ac:dyDescent="0.25">
      <c r="A59" s="27">
        <v>55</v>
      </c>
      <c r="B59" s="29" t="s">
        <v>27</v>
      </c>
      <c r="C59" s="34" t="s">
        <v>189</v>
      </c>
      <c r="D59" s="30" t="s">
        <v>25</v>
      </c>
      <c r="E59" s="30" t="s">
        <v>31</v>
      </c>
      <c r="F59" s="34" t="s">
        <v>187</v>
      </c>
      <c r="G59" s="34" t="s">
        <v>188</v>
      </c>
      <c r="H59" s="34">
        <v>305831853</v>
      </c>
      <c r="I59" s="35" t="s">
        <v>28</v>
      </c>
      <c r="J59" s="35">
        <v>324</v>
      </c>
      <c r="K59" s="36">
        <v>33444</v>
      </c>
      <c r="L59" s="33">
        <f t="shared" si="2"/>
        <v>10835856</v>
      </c>
      <c r="M59" s="68">
        <v>44906</v>
      </c>
      <c r="N59" s="31" t="s">
        <v>36</v>
      </c>
      <c r="O59" s="29" t="s">
        <v>32</v>
      </c>
      <c r="P59" s="32">
        <v>921</v>
      </c>
    </row>
    <row r="60" spans="1:16" s="22" customFormat="1" ht="31.5" x14ac:dyDescent="0.25">
      <c r="A60" s="16">
        <v>56</v>
      </c>
      <c r="B60" s="29" t="s">
        <v>27</v>
      </c>
      <c r="C60" s="34" t="s">
        <v>191</v>
      </c>
      <c r="D60" s="30" t="s">
        <v>25</v>
      </c>
      <c r="E60" s="30" t="s">
        <v>31</v>
      </c>
      <c r="F60" s="34" t="s">
        <v>190</v>
      </c>
      <c r="G60" s="34" t="s">
        <v>188</v>
      </c>
      <c r="H60" s="34">
        <v>305831853</v>
      </c>
      <c r="I60" s="35" t="s">
        <v>28</v>
      </c>
      <c r="J60" s="35">
        <v>465</v>
      </c>
      <c r="K60" s="36">
        <v>34555</v>
      </c>
      <c r="L60" s="33">
        <f t="shared" si="2"/>
        <v>16068075</v>
      </c>
      <c r="M60" s="68">
        <v>44906</v>
      </c>
      <c r="N60" s="31" t="s">
        <v>36</v>
      </c>
      <c r="O60" s="29" t="s">
        <v>32</v>
      </c>
      <c r="P60" s="32">
        <v>921</v>
      </c>
    </row>
    <row r="61" spans="1:16" s="22" customFormat="1" x14ac:dyDescent="0.25">
      <c r="A61" s="16">
        <v>57</v>
      </c>
      <c r="B61" s="29" t="s">
        <v>27</v>
      </c>
      <c r="C61" s="34" t="s">
        <v>193</v>
      </c>
      <c r="D61" s="30" t="s">
        <v>25</v>
      </c>
      <c r="E61" s="30" t="s">
        <v>31</v>
      </c>
      <c r="F61" s="34" t="s">
        <v>192</v>
      </c>
      <c r="G61" s="34" t="s">
        <v>194</v>
      </c>
      <c r="H61" s="34">
        <v>309823155</v>
      </c>
      <c r="I61" s="35" t="s">
        <v>28</v>
      </c>
      <c r="J61" s="35">
        <v>341</v>
      </c>
      <c r="K61" s="36">
        <v>118662</v>
      </c>
      <c r="L61" s="33">
        <f t="shared" si="2"/>
        <v>40463742</v>
      </c>
      <c r="M61" s="68">
        <v>44909</v>
      </c>
      <c r="N61" s="31" t="s">
        <v>36</v>
      </c>
      <c r="O61" s="29" t="s">
        <v>32</v>
      </c>
      <c r="P61" s="32">
        <v>921</v>
      </c>
    </row>
    <row r="62" spans="1:16" s="22" customFormat="1" ht="31.5" x14ac:dyDescent="0.25">
      <c r="A62" s="27">
        <v>58</v>
      </c>
      <c r="B62" s="29" t="s">
        <v>27</v>
      </c>
      <c r="C62" s="34" t="s">
        <v>193</v>
      </c>
      <c r="D62" s="30" t="s">
        <v>25</v>
      </c>
      <c r="E62" s="30" t="s">
        <v>31</v>
      </c>
      <c r="F62" s="34" t="s">
        <v>195</v>
      </c>
      <c r="G62" s="34" t="s">
        <v>196</v>
      </c>
      <c r="H62" s="34">
        <v>309823155</v>
      </c>
      <c r="I62" s="35" t="s">
        <v>28</v>
      </c>
      <c r="J62" s="35">
        <v>341</v>
      </c>
      <c r="K62" s="36">
        <v>182400.01</v>
      </c>
      <c r="L62" s="33">
        <f t="shared" si="2"/>
        <v>62198403.410000004</v>
      </c>
      <c r="M62" s="68">
        <v>44909</v>
      </c>
      <c r="N62" s="31" t="s">
        <v>36</v>
      </c>
      <c r="O62" s="29" t="s">
        <v>32</v>
      </c>
      <c r="P62" s="32">
        <v>921</v>
      </c>
    </row>
    <row r="63" spans="1:16" s="22" customFormat="1" ht="31.5" x14ac:dyDescent="0.25">
      <c r="A63" s="16">
        <v>59</v>
      </c>
      <c r="B63" s="29" t="s">
        <v>27</v>
      </c>
      <c r="C63" s="34" t="s">
        <v>193</v>
      </c>
      <c r="D63" s="30" t="s">
        <v>25</v>
      </c>
      <c r="E63" s="30" t="s">
        <v>31</v>
      </c>
      <c r="F63" s="37" t="s">
        <v>197</v>
      </c>
      <c r="G63" s="34" t="s">
        <v>196</v>
      </c>
      <c r="H63" s="34">
        <v>309823155</v>
      </c>
      <c r="I63" s="35" t="s">
        <v>28</v>
      </c>
      <c r="J63" s="35">
        <v>341</v>
      </c>
      <c r="K63" s="36">
        <v>199200.01</v>
      </c>
      <c r="L63" s="33">
        <f t="shared" si="2"/>
        <v>67927203.409999996</v>
      </c>
      <c r="M63" s="68">
        <v>44909</v>
      </c>
      <c r="N63" s="31" t="s">
        <v>36</v>
      </c>
      <c r="O63" s="29" t="s">
        <v>32</v>
      </c>
      <c r="P63" s="32">
        <v>921</v>
      </c>
    </row>
    <row r="64" spans="1:16" s="22" customFormat="1" x14ac:dyDescent="0.25">
      <c r="A64" s="16">
        <v>60</v>
      </c>
      <c r="B64" s="29" t="s">
        <v>27</v>
      </c>
      <c r="C64" s="34" t="s">
        <v>193</v>
      </c>
      <c r="D64" s="30" t="s">
        <v>25</v>
      </c>
      <c r="E64" s="30" t="s">
        <v>31</v>
      </c>
      <c r="F64" s="34" t="s">
        <v>198</v>
      </c>
      <c r="G64" s="34" t="s">
        <v>182</v>
      </c>
      <c r="H64" s="34">
        <v>309982458</v>
      </c>
      <c r="I64" s="35" t="s">
        <v>28</v>
      </c>
      <c r="J64" s="35">
        <v>341</v>
      </c>
      <c r="K64" s="36">
        <v>132000</v>
      </c>
      <c r="L64" s="33">
        <f t="shared" si="2"/>
        <v>45012000</v>
      </c>
      <c r="M64" s="68">
        <v>44909</v>
      </c>
      <c r="N64" s="31" t="s">
        <v>36</v>
      </c>
      <c r="O64" s="29" t="s">
        <v>32</v>
      </c>
      <c r="P64" s="32">
        <v>921</v>
      </c>
    </row>
    <row r="65" spans="1:16" s="22" customFormat="1" ht="31.5" x14ac:dyDescent="0.25">
      <c r="A65" s="27">
        <v>61</v>
      </c>
      <c r="B65" s="29" t="s">
        <v>27</v>
      </c>
      <c r="C65" s="34" t="s">
        <v>201</v>
      </c>
      <c r="D65" s="30" t="s">
        <v>25</v>
      </c>
      <c r="E65" s="30" t="s">
        <v>31</v>
      </c>
      <c r="F65" s="34" t="s">
        <v>199</v>
      </c>
      <c r="G65" s="34" t="s">
        <v>200</v>
      </c>
      <c r="H65" s="34">
        <v>556575831</v>
      </c>
      <c r="I65" s="35" t="s">
        <v>28</v>
      </c>
      <c r="J65" s="35">
        <v>4</v>
      </c>
      <c r="K65" s="36">
        <v>2999999</v>
      </c>
      <c r="L65" s="33">
        <f t="shared" si="2"/>
        <v>11999996</v>
      </c>
      <c r="M65" s="68">
        <v>44909</v>
      </c>
      <c r="N65" s="31" t="s">
        <v>36</v>
      </c>
      <c r="O65" s="29" t="s">
        <v>32</v>
      </c>
      <c r="P65" s="32">
        <v>961</v>
      </c>
    </row>
    <row r="66" spans="1:16" s="22" customFormat="1" ht="47.25" x14ac:dyDescent="0.25">
      <c r="A66" s="16">
        <v>62</v>
      </c>
      <c r="B66" s="29" t="s">
        <v>27</v>
      </c>
      <c r="C66" s="34" t="s">
        <v>204</v>
      </c>
      <c r="D66" s="30" t="s">
        <v>25</v>
      </c>
      <c r="E66" s="34" t="s">
        <v>41</v>
      </c>
      <c r="F66" s="34" t="s">
        <v>202</v>
      </c>
      <c r="G66" s="34" t="s">
        <v>203</v>
      </c>
      <c r="H66" s="34">
        <v>510011591</v>
      </c>
      <c r="I66" s="35" t="s">
        <v>28</v>
      </c>
      <c r="J66" s="35">
        <v>10</v>
      </c>
      <c r="K66" s="36">
        <v>190000</v>
      </c>
      <c r="L66" s="33">
        <f t="shared" si="2"/>
        <v>1900000</v>
      </c>
      <c r="M66" s="68">
        <v>44836</v>
      </c>
      <c r="N66" s="33" t="s">
        <v>35</v>
      </c>
      <c r="O66" s="29" t="s">
        <v>32</v>
      </c>
      <c r="P66" s="32">
        <v>961</v>
      </c>
    </row>
    <row r="67" spans="1:16" s="22" customFormat="1" ht="31.5" x14ac:dyDescent="0.25">
      <c r="A67" s="16">
        <v>63</v>
      </c>
      <c r="B67" s="29" t="s">
        <v>27</v>
      </c>
      <c r="C67" s="34" t="s">
        <v>206</v>
      </c>
      <c r="D67" s="30" t="s">
        <v>25</v>
      </c>
      <c r="E67" s="34" t="s">
        <v>41</v>
      </c>
      <c r="F67" s="34" t="s">
        <v>205</v>
      </c>
      <c r="G67" s="34" t="s">
        <v>207</v>
      </c>
      <c r="H67" s="34">
        <v>302479834</v>
      </c>
      <c r="I67" s="35" t="s">
        <v>28</v>
      </c>
      <c r="J67" s="35">
        <v>100</v>
      </c>
      <c r="K67" s="36">
        <v>14990</v>
      </c>
      <c r="L67" s="33">
        <f t="shared" ref="L67" si="3">J67*K67</f>
        <v>1499000</v>
      </c>
      <c r="M67" s="68">
        <v>44842</v>
      </c>
      <c r="N67" s="33" t="s">
        <v>35</v>
      </c>
      <c r="O67" s="29" t="s">
        <v>32</v>
      </c>
      <c r="P67" s="32">
        <v>984</v>
      </c>
    </row>
    <row r="68" spans="1:16" s="22" customFormat="1" ht="78.75" x14ac:dyDescent="0.25">
      <c r="A68" s="27">
        <v>64</v>
      </c>
      <c r="B68" s="29" t="s">
        <v>27</v>
      </c>
      <c r="C68" s="34" t="s">
        <v>204</v>
      </c>
      <c r="D68" s="34" t="s">
        <v>30</v>
      </c>
      <c r="E68" s="34" t="s">
        <v>41</v>
      </c>
      <c r="F68" s="34" t="s">
        <v>208</v>
      </c>
      <c r="G68" s="34" t="s">
        <v>203</v>
      </c>
      <c r="H68" s="34">
        <v>510011591</v>
      </c>
      <c r="I68" s="35" t="s">
        <v>28</v>
      </c>
      <c r="J68" s="35">
        <v>1</v>
      </c>
      <c r="K68" s="36">
        <v>2533200</v>
      </c>
      <c r="L68" s="33">
        <f t="shared" si="2"/>
        <v>2533200</v>
      </c>
      <c r="M68" s="68">
        <v>44842</v>
      </c>
      <c r="N68" s="33" t="s">
        <v>35</v>
      </c>
      <c r="O68" s="29" t="s">
        <v>32</v>
      </c>
      <c r="P68" s="32">
        <v>921</v>
      </c>
    </row>
    <row r="69" spans="1:16" s="22" customFormat="1" ht="47.25" x14ac:dyDescent="0.25">
      <c r="A69" s="16">
        <v>65</v>
      </c>
      <c r="B69" s="29" t="s">
        <v>27</v>
      </c>
      <c r="C69" s="34" t="s">
        <v>204</v>
      </c>
      <c r="D69" s="30" t="s">
        <v>25</v>
      </c>
      <c r="E69" s="34" t="s">
        <v>41</v>
      </c>
      <c r="F69" s="34" t="s">
        <v>209</v>
      </c>
      <c r="G69" s="34" t="s">
        <v>203</v>
      </c>
      <c r="H69" s="34">
        <v>510011591</v>
      </c>
      <c r="I69" s="35" t="s">
        <v>28</v>
      </c>
      <c r="J69" s="35">
        <v>31</v>
      </c>
      <c r="K69" s="36">
        <v>156000</v>
      </c>
      <c r="L69" s="33">
        <f t="shared" ref="L69" si="4">J69*K69</f>
        <v>4836000</v>
      </c>
      <c r="M69" s="68">
        <v>44846</v>
      </c>
      <c r="N69" s="33" t="s">
        <v>35</v>
      </c>
      <c r="O69" s="29" t="s">
        <v>32</v>
      </c>
      <c r="P69" s="32">
        <v>961</v>
      </c>
    </row>
    <row r="70" spans="1:16" s="22" customFormat="1" ht="78.75" x14ac:dyDescent="0.25">
      <c r="A70" s="16">
        <v>66</v>
      </c>
      <c r="B70" s="29" t="s">
        <v>27</v>
      </c>
      <c r="C70" s="34" t="s">
        <v>211</v>
      </c>
      <c r="D70" s="34" t="s">
        <v>30</v>
      </c>
      <c r="E70" s="34" t="s">
        <v>41</v>
      </c>
      <c r="F70" s="34" t="s">
        <v>210</v>
      </c>
      <c r="G70" s="34" t="s">
        <v>212</v>
      </c>
      <c r="H70" s="34">
        <v>304984427</v>
      </c>
      <c r="I70" s="35" t="s">
        <v>38</v>
      </c>
      <c r="J70" s="35">
        <v>150</v>
      </c>
      <c r="K70" s="36">
        <v>43000</v>
      </c>
      <c r="L70" s="33">
        <f t="shared" si="2"/>
        <v>6450000</v>
      </c>
      <c r="M70" s="68">
        <v>44878</v>
      </c>
      <c r="N70" s="33" t="s">
        <v>39</v>
      </c>
      <c r="O70" s="29" t="s">
        <v>32</v>
      </c>
      <c r="P70" s="32">
        <v>921</v>
      </c>
    </row>
    <row r="71" spans="1:16" s="22" customFormat="1" ht="78.75" x14ac:dyDescent="0.25">
      <c r="A71" s="27">
        <v>67</v>
      </c>
      <c r="B71" s="29" t="s">
        <v>27</v>
      </c>
      <c r="C71" s="34" t="s">
        <v>204</v>
      </c>
      <c r="D71" s="34" t="s">
        <v>30</v>
      </c>
      <c r="E71" s="34" t="s">
        <v>41</v>
      </c>
      <c r="F71" s="34" t="s">
        <v>213</v>
      </c>
      <c r="G71" s="34" t="s">
        <v>203</v>
      </c>
      <c r="H71" s="34">
        <v>510011591</v>
      </c>
      <c r="I71" s="35" t="s">
        <v>28</v>
      </c>
      <c r="J71" s="35">
        <v>10</v>
      </c>
      <c r="K71" s="36">
        <v>1300000</v>
      </c>
      <c r="L71" s="36">
        <f t="shared" si="2"/>
        <v>13000000</v>
      </c>
      <c r="M71" s="68">
        <v>44881</v>
      </c>
      <c r="N71" s="33" t="s">
        <v>35</v>
      </c>
      <c r="O71" s="29" t="s">
        <v>32</v>
      </c>
      <c r="P71" s="32">
        <v>961</v>
      </c>
    </row>
    <row r="72" spans="1:16" s="22" customFormat="1" ht="47.25" x14ac:dyDescent="0.25">
      <c r="A72" s="16">
        <v>68</v>
      </c>
      <c r="B72" s="29" t="s">
        <v>27</v>
      </c>
      <c r="C72" s="34" t="s">
        <v>204</v>
      </c>
      <c r="D72" s="30" t="s">
        <v>25</v>
      </c>
      <c r="E72" s="34" t="s">
        <v>41</v>
      </c>
      <c r="F72" s="34" t="s">
        <v>213</v>
      </c>
      <c r="G72" s="34" t="s">
        <v>203</v>
      </c>
      <c r="H72" s="34">
        <v>510011591</v>
      </c>
      <c r="I72" s="35" t="s">
        <v>38</v>
      </c>
      <c r="J72" s="35">
        <v>10</v>
      </c>
      <c r="K72" s="36">
        <v>1300000</v>
      </c>
      <c r="L72" s="33">
        <f t="shared" si="2"/>
        <v>13000000</v>
      </c>
      <c r="M72" s="68">
        <v>44881</v>
      </c>
      <c r="N72" s="33" t="s">
        <v>35</v>
      </c>
      <c r="O72" s="29" t="s">
        <v>32</v>
      </c>
      <c r="P72" s="32">
        <v>961</v>
      </c>
    </row>
    <row r="73" spans="1:16" s="22" customFormat="1" ht="31.5" x14ac:dyDescent="0.25">
      <c r="A73" s="16">
        <v>69</v>
      </c>
      <c r="B73" s="29" t="s">
        <v>27</v>
      </c>
      <c r="C73" s="34" t="s">
        <v>216</v>
      </c>
      <c r="D73" s="30" t="s">
        <v>25</v>
      </c>
      <c r="E73" s="34" t="s">
        <v>41</v>
      </c>
      <c r="F73" s="34" t="s">
        <v>214</v>
      </c>
      <c r="G73" s="34" t="s">
        <v>215</v>
      </c>
      <c r="H73" s="34">
        <v>300854203</v>
      </c>
      <c r="I73" s="35" t="s">
        <v>28</v>
      </c>
      <c r="J73" s="35">
        <v>1800</v>
      </c>
      <c r="K73" s="36">
        <v>350000</v>
      </c>
      <c r="L73" s="33">
        <f>J73*K73</f>
        <v>630000000</v>
      </c>
      <c r="M73" s="68">
        <v>44906</v>
      </c>
      <c r="N73" s="33" t="s">
        <v>35</v>
      </c>
      <c r="O73" s="29" t="s">
        <v>32</v>
      </c>
      <c r="P73" s="32">
        <v>921</v>
      </c>
    </row>
    <row r="74" spans="1:16" s="22" customFormat="1" ht="31.5" x14ac:dyDescent="0.25">
      <c r="A74" s="27">
        <v>70</v>
      </c>
      <c r="B74" s="29" t="s">
        <v>27</v>
      </c>
      <c r="C74" s="34" t="s">
        <v>218</v>
      </c>
      <c r="D74" s="30" t="s">
        <v>25</v>
      </c>
      <c r="E74" s="34" t="s">
        <v>41</v>
      </c>
      <c r="F74" s="34" t="s">
        <v>217</v>
      </c>
      <c r="G74" s="34" t="s">
        <v>215</v>
      </c>
      <c r="H74" s="34">
        <v>300854203</v>
      </c>
      <c r="I74" s="35" t="s">
        <v>28</v>
      </c>
      <c r="J74" s="38">
        <v>3600</v>
      </c>
      <c r="K74" s="36">
        <v>135000</v>
      </c>
      <c r="L74" s="33">
        <f t="shared" si="2"/>
        <v>486000000</v>
      </c>
      <c r="M74" s="68">
        <v>44906</v>
      </c>
      <c r="N74" s="33" t="s">
        <v>35</v>
      </c>
      <c r="O74" s="29" t="s">
        <v>32</v>
      </c>
      <c r="P74" s="32">
        <v>921</v>
      </c>
    </row>
    <row r="75" spans="1:16" s="22" customFormat="1" ht="31.5" x14ac:dyDescent="0.25">
      <c r="A75" s="16">
        <v>71</v>
      </c>
      <c r="B75" s="29" t="s">
        <v>27</v>
      </c>
      <c r="C75" s="34" t="s">
        <v>220</v>
      </c>
      <c r="D75" s="30" t="s">
        <v>25</v>
      </c>
      <c r="E75" s="34" t="s">
        <v>41</v>
      </c>
      <c r="F75" s="34" t="s">
        <v>219</v>
      </c>
      <c r="G75" s="34" t="s">
        <v>221</v>
      </c>
      <c r="H75" s="34">
        <v>309872429</v>
      </c>
      <c r="I75" s="35" t="s">
        <v>28</v>
      </c>
      <c r="J75" s="35">
        <v>12</v>
      </c>
      <c r="K75" s="36">
        <v>1977777</v>
      </c>
      <c r="L75" s="33">
        <f t="shared" si="2"/>
        <v>23733324</v>
      </c>
      <c r="M75" s="68">
        <v>44909</v>
      </c>
      <c r="N75" s="33" t="s">
        <v>36</v>
      </c>
      <c r="O75" s="29" t="s">
        <v>32</v>
      </c>
      <c r="P75" s="32">
        <v>921</v>
      </c>
    </row>
    <row r="76" spans="1:16" s="22" customFormat="1" ht="31.5" x14ac:dyDescent="0.25">
      <c r="A76" s="16">
        <v>72</v>
      </c>
      <c r="B76" s="29" t="s">
        <v>27</v>
      </c>
      <c r="C76" s="34" t="s">
        <v>223</v>
      </c>
      <c r="D76" s="30" t="s">
        <v>25</v>
      </c>
      <c r="E76" s="34" t="s">
        <v>41</v>
      </c>
      <c r="F76" s="34" t="s">
        <v>222</v>
      </c>
      <c r="G76" s="34" t="s">
        <v>221</v>
      </c>
      <c r="H76" s="34">
        <v>309872430</v>
      </c>
      <c r="I76" s="35" t="s">
        <v>28</v>
      </c>
      <c r="J76" s="35">
        <v>67</v>
      </c>
      <c r="K76" s="36">
        <v>922222</v>
      </c>
      <c r="L76" s="33">
        <f t="shared" si="2"/>
        <v>61788874</v>
      </c>
      <c r="M76" s="68">
        <v>44909</v>
      </c>
      <c r="N76" s="33" t="s">
        <v>36</v>
      </c>
      <c r="O76" s="29" t="s">
        <v>32</v>
      </c>
      <c r="P76" s="32">
        <v>921</v>
      </c>
    </row>
    <row r="77" spans="1:16" s="22" customFormat="1" ht="47.25" x14ac:dyDescent="0.25">
      <c r="A77" s="16">
        <v>73</v>
      </c>
      <c r="B77" s="29" t="s">
        <v>27</v>
      </c>
      <c r="C77" s="34" t="s">
        <v>204</v>
      </c>
      <c r="D77" s="30" t="s">
        <v>25</v>
      </c>
      <c r="E77" s="34" t="s">
        <v>41</v>
      </c>
      <c r="F77" s="34" t="s">
        <v>224</v>
      </c>
      <c r="G77" s="34" t="s">
        <v>203</v>
      </c>
      <c r="H77" s="34">
        <v>510011591</v>
      </c>
      <c r="I77" s="35" t="s">
        <v>28</v>
      </c>
      <c r="J77" s="35">
        <v>24</v>
      </c>
      <c r="K77" s="36">
        <v>190000</v>
      </c>
      <c r="L77" s="33">
        <f t="shared" si="2"/>
        <v>4560000</v>
      </c>
      <c r="M77" s="68">
        <v>44909</v>
      </c>
      <c r="N77" s="33" t="s">
        <v>35</v>
      </c>
      <c r="O77" s="29" t="s">
        <v>32</v>
      </c>
      <c r="P77" s="32">
        <v>961</v>
      </c>
    </row>
    <row r="78" spans="1:16" s="22" customFormat="1" ht="31.5" x14ac:dyDescent="0.25">
      <c r="A78" s="16">
        <v>74</v>
      </c>
      <c r="B78" s="29" t="s">
        <v>27</v>
      </c>
      <c r="C78" s="34" t="s">
        <v>118</v>
      </c>
      <c r="D78" s="30" t="s">
        <v>25</v>
      </c>
      <c r="E78" s="30" t="s">
        <v>31</v>
      </c>
      <c r="F78" s="34" t="s">
        <v>225</v>
      </c>
      <c r="G78" s="34" t="s">
        <v>226</v>
      </c>
      <c r="H78" s="34">
        <v>306864297</v>
      </c>
      <c r="I78" s="35" t="s">
        <v>28</v>
      </c>
      <c r="J78" s="35">
        <v>4</v>
      </c>
      <c r="K78" s="36">
        <v>1720000</v>
      </c>
      <c r="L78" s="33">
        <f t="shared" si="2"/>
        <v>6880000</v>
      </c>
      <c r="M78" s="68">
        <v>44909</v>
      </c>
      <c r="N78" s="33" t="s">
        <v>36</v>
      </c>
      <c r="O78" s="29" t="s">
        <v>32</v>
      </c>
      <c r="P78" s="32">
        <v>961</v>
      </c>
    </row>
    <row r="79" spans="1:16" s="22" customFormat="1" ht="31.5" x14ac:dyDescent="0.25">
      <c r="A79" s="16">
        <v>75</v>
      </c>
      <c r="B79" s="29" t="s">
        <v>27</v>
      </c>
      <c r="C79" s="34" t="s">
        <v>229</v>
      </c>
      <c r="D79" s="30" t="s">
        <v>25</v>
      </c>
      <c r="E79" s="30" t="s">
        <v>31</v>
      </c>
      <c r="F79" s="34" t="s">
        <v>227</v>
      </c>
      <c r="G79" s="34" t="s">
        <v>228</v>
      </c>
      <c r="H79" s="34">
        <v>309845594</v>
      </c>
      <c r="I79" s="35" t="s">
        <v>43</v>
      </c>
      <c r="J79" s="35">
        <v>200</v>
      </c>
      <c r="K79" s="36">
        <v>88882</v>
      </c>
      <c r="L79" s="33">
        <f t="shared" si="2"/>
        <v>17776400</v>
      </c>
      <c r="M79" s="68">
        <v>44910</v>
      </c>
      <c r="N79" s="33" t="s">
        <v>35</v>
      </c>
      <c r="O79" s="29" t="s">
        <v>32</v>
      </c>
      <c r="P79" s="32">
        <v>984</v>
      </c>
    </row>
    <row r="80" spans="1:16" s="22" customFormat="1" ht="47.25" x14ac:dyDescent="0.25">
      <c r="A80" s="16">
        <v>76</v>
      </c>
      <c r="B80" s="29" t="s">
        <v>27</v>
      </c>
      <c r="C80" s="34" t="s">
        <v>231</v>
      </c>
      <c r="D80" s="30" t="s">
        <v>25</v>
      </c>
      <c r="E80" s="30" t="s">
        <v>31</v>
      </c>
      <c r="F80" s="34" t="s">
        <v>232</v>
      </c>
      <c r="G80" s="34" t="s">
        <v>230</v>
      </c>
      <c r="H80" s="34">
        <v>309161220</v>
      </c>
      <c r="I80" s="35" t="s">
        <v>28</v>
      </c>
      <c r="J80" s="35">
        <v>4</v>
      </c>
      <c r="K80" s="36">
        <v>1832000</v>
      </c>
      <c r="L80" s="33">
        <f t="shared" si="2"/>
        <v>7328000</v>
      </c>
      <c r="M80" s="68">
        <v>44910</v>
      </c>
      <c r="N80" s="33" t="s">
        <v>35</v>
      </c>
      <c r="O80" s="29" t="s">
        <v>32</v>
      </c>
      <c r="P80" s="32">
        <v>961</v>
      </c>
    </row>
    <row r="81" spans="1:16" s="22" customFormat="1" ht="31.5" x14ac:dyDescent="0.25">
      <c r="A81" s="16">
        <v>77</v>
      </c>
      <c r="B81" s="29" t="s">
        <v>27</v>
      </c>
      <c r="C81" s="34" t="s">
        <v>234</v>
      </c>
      <c r="D81" s="30" t="s">
        <v>25</v>
      </c>
      <c r="E81" s="30" t="s">
        <v>31</v>
      </c>
      <c r="F81" s="34" t="s">
        <v>233</v>
      </c>
      <c r="G81" s="34" t="s">
        <v>235</v>
      </c>
      <c r="H81" s="34"/>
      <c r="I81" s="35" t="s">
        <v>28</v>
      </c>
      <c r="J81" s="35">
        <v>670</v>
      </c>
      <c r="K81" s="36">
        <v>3300</v>
      </c>
      <c r="L81" s="33">
        <f t="shared" si="2"/>
        <v>2211000</v>
      </c>
      <c r="M81" s="68">
        <v>44910</v>
      </c>
      <c r="N81" s="33" t="s">
        <v>35</v>
      </c>
      <c r="O81" s="29" t="s">
        <v>32</v>
      </c>
      <c r="P81" s="32">
        <v>921</v>
      </c>
    </row>
    <row r="82" spans="1:16" s="22" customFormat="1" ht="47.25" x14ac:dyDescent="0.25">
      <c r="A82" s="16">
        <v>78</v>
      </c>
      <c r="B82" s="29" t="s">
        <v>27</v>
      </c>
      <c r="C82" s="34" t="s">
        <v>237</v>
      </c>
      <c r="D82" s="30" t="s">
        <v>25</v>
      </c>
      <c r="E82" s="30" t="s">
        <v>31</v>
      </c>
      <c r="F82" s="34" t="s">
        <v>236</v>
      </c>
      <c r="G82" s="34" t="s">
        <v>175</v>
      </c>
      <c r="H82" s="34">
        <v>309406468</v>
      </c>
      <c r="I82" s="35" t="s">
        <v>38</v>
      </c>
      <c r="J82" s="35">
        <v>1</v>
      </c>
      <c r="K82" s="36">
        <v>3800000</v>
      </c>
      <c r="L82" s="33">
        <f t="shared" si="2"/>
        <v>3800000</v>
      </c>
      <c r="M82" s="68">
        <v>44911</v>
      </c>
      <c r="N82" s="33" t="s">
        <v>39</v>
      </c>
      <c r="O82" s="29" t="s">
        <v>32</v>
      </c>
      <c r="P82" s="32">
        <v>961</v>
      </c>
    </row>
    <row r="83" spans="1:16" s="22" customFormat="1" ht="31.5" x14ac:dyDescent="0.25">
      <c r="A83" s="16">
        <v>79</v>
      </c>
      <c r="B83" s="29" t="s">
        <v>27</v>
      </c>
      <c r="C83" s="34" t="s">
        <v>240</v>
      </c>
      <c r="D83" s="30" t="s">
        <v>25</v>
      </c>
      <c r="E83" s="30" t="s">
        <v>31</v>
      </c>
      <c r="F83" s="34" t="s">
        <v>238</v>
      </c>
      <c r="G83" s="34" t="s">
        <v>239</v>
      </c>
      <c r="H83" s="34">
        <v>303055063</v>
      </c>
      <c r="I83" s="35" t="s">
        <v>28</v>
      </c>
      <c r="J83" s="35">
        <v>1</v>
      </c>
      <c r="K83" s="36">
        <v>312018</v>
      </c>
      <c r="L83" s="33">
        <f t="shared" si="2"/>
        <v>312018</v>
      </c>
      <c r="M83" s="68">
        <v>44911</v>
      </c>
      <c r="N83" s="33" t="s">
        <v>35</v>
      </c>
      <c r="O83" s="29" t="s">
        <v>32</v>
      </c>
      <c r="P83" s="32">
        <v>984</v>
      </c>
    </row>
    <row r="84" spans="1:16" s="22" customFormat="1" ht="63" x14ac:dyDescent="0.25">
      <c r="A84" s="16">
        <v>80</v>
      </c>
      <c r="B84" s="29" t="s">
        <v>27</v>
      </c>
      <c r="C84" s="34" t="s">
        <v>241</v>
      </c>
      <c r="D84" s="30" t="s">
        <v>25</v>
      </c>
      <c r="E84" s="30" t="s">
        <v>31</v>
      </c>
      <c r="F84" s="34" t="s">
        <v>242</v>
      </c>
      <c r="G84" s="34" t="s">
        <v>243</v>
      </c>
      <c r="H84" s="34">
        <v>305835174</v>
      </c>
      <c r="I84" s="35" t="s">
        <v>53</v>
      </c>
      <c r="J84" s="35">
        <v>2</v>
      </c>
      <c r="K84" s="36">
        <v>5341100</v>
      </c>
      <c r="L84" s="33">
        <f t="shared" si="2"/>
        <v>10682200</v>
      </c>
      <c r="M84" s="68">
        <v>44911</v>
      </c>
      <c r="N84" s="33" t="s">
        <v>35</v>
      </c>
      <c r="O84" s="29" t="s">
        <v>32</v>
      </c>
      <c r="P84" s="32">
        <v>984</v>
      </c>
    </row>
    <row r="85" spans="1:16" s="22" customFormat="1" ht="31.5" x14ac:dyDescent="0.25">
      <c r="A85" s="16">
        <v>81</v>
      </c>
      <c r="B85" s="29" t="s">
        <v>27</v>
      </c>
      <c r="C85" s="34" t="s">
        <v>156</v>
      </c>
      <c r="D85" s="30" t="s">
        <v>25</v>
      </c>
      <c r="E85" s="30" t="s">
        <v>31</v>
      </c>
      <c r="F85" s="34" t="s">
        <v>244</v>
      </c>
      <c r="G85" s="34" t="s">
        <v>245</v>
      </c>
      <c r="H85" s="34">
        <v>304551127</v>
      </c>
      <c r="I85" s="35" t="s">
        <v>28</v>
      </c>
      <c r="J85" s="35">
        <v>175</v>
      </c>
      <c r="K85" s="36">
        <v>66700</v>
      </c>
      <c r="L85" s="33">
        <f t="shared" si="2"/>
        <v>11672500</v>
      </c>
      <c r="M85" s="68">
        <v>44913</v>
      </c>
      <c r="N85" s="33" t="s">
        <v>36</v>
      </c>
      <c r="O85" s="29" t="s">
        <v>32</v>
      </c>
      <c r="P85" s="32">
        <v>961</v>
      </c>
    </row>
    <row r="86" spans="1:16" x14ac:dyDescent="0.25">
      <c r="A86" s="16">
        <v>82</v>
      </c>
      <c r="B86" s="29" t="s">
        <v>27</v>
      </c>
      <c r="C86" s="34" t="s">
        <v>193</v>
      </c>
      <c r="D86" s="30" t="s">
        <v>25</v>
      </c>
      <c r="E86" s="30" t="s">
        <v>31</v>
      </c>
      <c r="F86" s="34" t="s">
        <v>246</v>
      </c>
      <c r="G86" s="34" t="s">
        <v>182</v>
      </c>
      <c r="H86" s="34">
        <v>309982458</v>
      </c>
      <c r="I86" s="35" t="s">
        <v>28</v>
      </c>
      <c r="J86" s="35">
        <v>341</v>
      </c>
      <c r="K86" s="36">
        <v>170000</v>
      </c>
      <c r="L86" s="33">
        <f t="shared" ref="L86:L88" si="5">J86*K86</f>
        <v>57970000</v>
      </c>
      <c r="M86" s="68">
        <v>44913</v>
      </c>
      <c r="N86" s="33" t="s">
        <v>36</v>
      </c>
      <c r="O86" s="29" t="s">
        <v>32</v>
      </c>
      <c r="P86" s="32">
        <v>921</v>
      </c>
    </row>
    <row r="87" spans="1:16" ht="31.5" x14ac:dyDescent="0.25">
      <c r="A87" s="16">
        <v>83</v>
      </c>
      <c r="B87" s="29" t="s">
        <v>27</v>
      </c>
      <c r="C87" s="34" t="s">
        <v>249</v>
      </c>
      <c r="D87" s="30" t="s">
        <v>25</v>
      </c>
      <c r="E87" s="30" t="s">
        <v>31</v>
      </c>
      <c r="F87" s="34" t="s">
        <v>247</v>
      </c>
      <c r="G87" s="34" t="s">
        <v>248</v>
      </c>
      <c r="H87" s="34">
        <v>306386529</v>
      </c>
      <c r="I87" s="35" t="s">
        <v>28</v>
      </c>
      <c r="J87" s="35">
        <v>175</v>
      </c>
      <c r="K87" s="36">
        <v>29450</v>
      </c>
      <c r="L87" s="33">
        <f t="shared" si="5"/>
        <v>5153750</v>
      </c>
      <c r="M87" s="68">
        <v>44913</v>
      </c>
      <c r="N87" s="33" t="s">
        <v>36</v>
      </c>
      <c r="O87" s="29" t="s">
        <v>32</v>
      </c>
      <c r="P87" s="32">
        <v>961</v>
      </c>
    </row>
    <row r="88" spans="1:16" ht="31.5" x14ac:dyDescent="0.25">
      <c r="A88" s="16">
        <v>84</v>
      </c>
      <c r="B88" s="29" t="s">
        <v>27</v>
      </c>
      <c r="C88" s="34" t="s">
        <v>251</v>
      </c>
      <c r="D88" s="30" t="s">
        <v>25</v>
      </c>
      <c r="E88" s="30" t="s">
        <v>41</v>
      </c>
      <c r="F88" s="34" t="s">
        <v>250</v>
      </c>
      <c r="G88" s="34" t="s">
        <v>215</v>
      </c>
      <c r="H88" s="34">
        <v>300854203</v>
      </c>
      <c r="I88" s="35" t="s">
        <v>28</v>
      </c>
      <c r="J88" s="35">
        <v>73</v>
      </c>
      <c r="K88" s="36">
        <v>159000</v>
      </c>
      <c r="L88" s="33">
        <f t="shared" si="5"/>
        <v>11607000</v>
      </c>
      <c r="M88" s="68">
        <v>44909</v>
      </c>
      <c r="N88" s="33" t="s">
        <v>36</v>
      </c>
      <c r="O88" s="29" t="s">
        <v>32</v>
      </c>
      <c r="P88" s="32">
        <v>921</v>
      </c>
    </row>
    <row r="89" spans="1:16" ht="31.5" x14ac:dyDescent="0.25">
      <c r="A89" s="16">
        <v>85</v>
      </c>
      <c r="B89" s="29" t="s">
        <v>27</v>
      </c>
      <c r="C89" s="34" t="s">
        <v>253</v>
      </c>
      <c r="D89" s="30" t="s">
        <v>25</v>
      </c>
      <c r="E89" s="30" t="s">
        <v>41</v>
      </c>
      <c r="F89" s="34" t="s">
        <v>252</v>
      </c>
      <c r="G89" s="34" t="s">
        <v>215</v>
      </c>
      <c r="H89" s="34">
        <v>300854203</v>
      </c>
      <c r="I89" s="35" t="s">
        <v>28</v>
      </c>
      <c r="J89" s="35">
        <v>73</v>
      </c>
      <c r="K89" s="36">
        <v>155000</v>
      </c>
      <c r="L89" s="33">
        <f t="shared" ref="L89" si="6">J89*K89</f>
        <v>11315000</v>
      </c>
      <c r="M89" s="68">
        <v>44910</v>
      </c>
      <c r="N89" s="33" t="s">
        <v>36</v>
      </c>
      <c r="O89" s="29" t="s">
        <v>32</v>
      </c>
      <c r="P89" s="32">
        <v>921</v>
      </c>
    </row>
    <row r="90" spans="1:16" x14ac:dyDescent="0.25">
      <c r="A90" s="16">
        <v>86</v>
      </c>
      <c r="B90" s="29" t="s">
        <v>27</v>
      </c>
      <c r="C90" s="34" t="s">
        <v>44</v>
      </c>
      <c r="D90" s="30" t="s">
        <v>25</v>
      </c>
      <c r="E90" s="30" t="s">
        <v>41</v>
      </c>
      <c r="F90" s="34" t="s">
        <v>254</v>
      </c>
      <c r="G90" s="34" t="s">
        <v>255</v>
      </c>
      <c r="H90" s="34"/>
      <c r="I90" s="35" t="s">
        <v>256</v>
      </c>
      <c r="J90" s="35">
        <v>8</v>
      </c>
      <c r="K90" s="36">
        <v>100000</v>
      </c>
      <c r="L90" s="33">
        <f t="shared" ref="L90:L92" si="7">J90*K90</f>
        <v>800000</v>
      </c>
      <c r="M90" s="68">
        <v>44911</v>
      </c>
      <c r="N90" s="33" t="s">
        <v>35</v>
      </c>
      <c r="O90" s="29" t="s">
        <v>32</v>
      </c>
      <c r="P90" s="32">
        <v>961</v>
      </c>
    </row>
    <row r="91" spans="1:16" ht="31.5" x14ac:dyDescent="0.25">
      <c r="A91" s="16">
        <v>87</v>
      </c>
      <c r="B91" s="29" t="s">
        <v>27</v>
      </c>
      <c r="C91" s="34" t="s">
        <v>258</v>
      </c>
      <c r="D91" s="30" t="s">
        <v>25</v>
      </c>
      <c r="E91" s="30" t="s">
        <v>41</v>
      </c>
      <c r="F91" s="34" t="s">
        <v>257</v>
      </c>
      <c r="G91" s="34" t="s">
        <v>215</v>
      </c>
      <c r="H91" s="34">
        <v>300854203</v>
      </c>
      <c r="I91" s="35" t="s">
        <v>28</v>
      </c>
      <c r="J91" s="35">
        <v>73</v>
      </c>
      <c r="K91" s="36">
        <v>156000</v>
      </c>
      <c r="L91" s="33">
        <f t="shared" si="7"/>
        <v>11388000</v>
      </c>
      <c r="M91" s="68">
        <v>44911</v>
      </c>
      <c r="N91" s="33" t="s">
        <v>36</v>
      </c>
      <c r="O91" s="29" t="s">
        <v>32</v>
      </c>
      <c r="P91" s="32">
        <v>921</v>
      </c>
    </row>
    <row r="92" spans="1:16" ht="31.5" x14ac:dyDescent="0.25">
      <c r="A92" s="16">
        <v>88</v>
      </c>
      <c r="B92" s="29" t="s">
        <v>27</v>
      </c>
      <c r="C92" s="34" t="s">
        <v>156</v>
      </c>
      <c r="D92" s="30" t="s">
        <v>25</v>
      </c>
      <c r="E92" s="30" t="s">
        <v>41</v>
      </c>
      <c r="F92" s="34" t="s">
        <v>259</v>
      </c>
      <c r="G92" s="34" t="s">
        <v>260</v>
      </c>
      <c r="H92" s="34">
        <v>304551127</v>
      </c>
      <c r="I92" s="35" t="s">
        <v>28</v>
      </c>
      <c r="J92" s="35">
        <v>175</v>
      </c>
      <c r="K92" s="36">
        <v>34500</v>
      </c>
      <c r="L92" s="33">
        <f t="shared" si="7"/>
        <v>6037500</v>
      </c>
      <c r="M92" s="68">
        <v>44913</v>
      </c>
      <c r="N92" s="33" t="s">
        <v>36</v>
      </c>
      <c r="O92" s="29" t="s">
        <v>32</v>
      </c>
      <c r="P92" s="32">
        <v>961</v>
      </c>
    </row>
    <row r="93" spans="1:16" ht="78.75" x14ac:dyDescent="0.25">
      <c r="A93" s="16">
        <v>89</v>
      </c>
      <c r="B93" s="29" t="s">
        <v>27</v>
      </c>
      <c r="C93" s="34" t="s">
        <v>262</v>
      </c>
      <c r="D93" s="30" t="s">
        <v>30</v>
      </c>
      <c r="E93" s="30" t="s">
        <v>41</v>
      </c>
      <c r="F93" s="34" t="s">
        <v>261</v>
      </c>
      <c r="G93" s="34" t="s">
        <v>263</v>
      </c>
      <c r="H93" s="34">
        <v>304984427</v>
      </c>
      <c r="I93" s="35" t="s">
        <v>38</v>
      </c>
      <c r="J93" s="35">
        <v>160</v>
      </c>
      <c r="K93" s="36">
        <v>85100</v>
      </c>
      <c r="L93" s="33">
        <f t="shared" ref="L93:L94" si="8">J93*K93</f>
        <v>13616000</v>
      </c>
      <c r="M93" s="68">
        <v>44911</v>
      </c>
      <c r="N93" s="33" t="s">
        <v>39</v>
      </c>
      <c r="O93" s="29" t="s">
        <v>32</v>
      </c>
      <c r="P93" s="32">
        <v>921</v>
      </c>
    </row>
    <row r="94" spans="1:16" ht="78.75" x14ac:dyDescent="0.25">
      <c r="A94" s="16">
        <v>90</v>
      </c>
      <c r="B94" s="29" t="s">
        <v>27</v>
      </c>
      <c r="C94" s="34" t="s">
        <v>262</v>
      </c>
      <c r="D94" s="30" t="s">
        <v>30</v>
      </c>
      <c r="E94" s="30" t="s">
        <v>41</v>
      </c>
      <c r="F94" s="34" t="s">
        <v>264</v>
      </c>
      <c r="G94" s="34" t="s">
        <v>263</v>
      </c>
      <c r="H94" s="34">
        <v>304984427</v>
      </c>
      <c r="I94" s="35" t="s">
        <v>38</v>
      </c>
      <c r="J94" s="35">
        <v>160</v>
      </c>
      <c r="K94" s="36">
        <v>32000</v>
      </c>
      <c r="L94" s="33">
        <f t="shared" si="8"/>
        <v>5120000</v>
      </c>
      <c r="M94" s="68">
        <v>44912</v>
      </c>
      <c r="N94" s="33" t="s">
        <v>39</v>
      </c>
      <c r="O94" s="29" t="s">
        <v>32</v>
      </c>
      <c r="P94" s="32">
        <v>921</v>
      </c>
    </row>
    <row r="95" spans="1:16" ht="78.75" x14ac:dyDescent="0.25">
      <c r="A95" s="16">
        <v>91</v>
      </c>
      <c r="B95" s="29" t="s">
        <v>27</v>
      </c>
      <c r="C95" s="34" t="s">
        <v>266</v>
      </c>
      <c r="D95" s="30" t="s">
        <v>30</v>
      </c>
      <c r="E95" s="30" t="s">
        <v>265</v>
      </c>
      <c r="F95" s="34"/>
      <c r="G95" s="34" t="s">
        <v>267</v>
      </c>
      <c r="H95" s="34">
        <v>306875513</v>
      </c>
      <c r="I95" s="35" t="s">
        <v>38</v>
      </c>
      <c r="J95" s="35">
        <v>1</v>
      </c>
      <c r="K95" s="36">
        <v>1016523000</v>
      </c>
      <c r="L95" s="33">
        <f t="shared" ref="L95:L131" si="9">J95*K95</f>
        <v>1016523000</v>
      </c>
      <c r="M95" s="68">
        <v>44831</v>
      </c>
      <c r="N95" s="33" t="s">
        <v>39</v>
      </c>
      <c r="O95" s="29" t="s">
        <v>32</v>
      </c>
      <c r="P95" s="32">
        <v>921</v>
      </c>
    </row>
    <row r="96" spans="1:16" ht="31.5" x14ac:dyDescent="0.25">
      <c r="A96" s="16">
        <v>92</v>
      </c>
      <c r="B96" s="29" t="s">
        <v>27</v>
      </c>
      <c r="C96" s="34" t="s">
        <v>269</v>
      </c>
      <c r="D96" s="30" t="s">
        <v>25</v>
      </c>
      <c r="E96" s="30" t="s">
        <v>265</v>
      </c>
      <c r="F96" s="34"/>
      <c r="G96" s="34" t="s">
        <v>268</v>
      </c>
      <c r="H96" s="34">
        <v>300599786</v>
      </c>
      <c r="I96" s="35" t="s">
        <v>38</v>
      </c>
      <c r="J96" s="35">
        <v>1</v>
      </c>
      <c r="K96" s="36">
        <v>67775442</v>
      </c>
      <c r="L96" s="33">
        <f t="shared" si="9"/>
        <v>67775442</v>
      </c>
      <c r="M96" s="68">
        <v>44880</v>
      </c>
      <c r="N96" s="33" t="s">
        <v>39</v>
      </c>
      <c r="O96" s="29" t="s">
        <v>32</v>
      </c>
      <c r="P96" s="32">
        <v>961</v>
      </c>
    </row>
    <row r="97" spans="1:16" ht="31.5" x14ac:dyDescent="0.25">
      <c r="A97" s="16">
        <v>93</v>
      </c>
      <c r="B97" s="29" t="s">
        <v>27</v>
      </c>
      <c r="C97" s="34" t="s">
        <v>270</v>
      </c>
      <c r="D97" s="30" t="s">
        <v>25</v>
      </c>
      <c r="E97" s="30" t="s">
        <v>265</v>
      </c>
      <c r="F97" s="34"/>
      <c r="G97" s="34" t="s">
        <v>271</v>
      </c>
      <c r="H97" s="34">
        <v>306612737</v>
      </c>
      <c r="I97" s="35" t="s">
        <v>38</v>
      </c>
      <c r="J97" s="35">
        <v>1</v>
      </c>
      <c r="K97" s="36">
        <v>556915560</v>
      </c>
      <c r="L97" s="33">
        <f t="shared" si="9"/>
        <v>556915560</v>
      </c>
      <c r="M97" s="68">
        <v>44900</v>
      </c>
      <c r="N97" s="33" t="s">
        <v>39</v>
      </c>
      <c r="O97" s="29" t="s">
        <v>32</v>
      </c>
      <c r="P97" s="32">
        <v>921</v>
      </c>
    </row>
    <row r="98" spans="1:16" ht="31.5" x14ac:dyDescent="0.25">
      <c r="A98" s="16">
        <v>94</v>
      </c>
      <c r="B98" s="29" t="s">
        <v>27</v>
      </c>
      <c r="C98" s="34" t="s">
        <v>273</v>
      </c>
      <c r="D98" s="30" t="s">
        <v>25</v>
      </c>
      <c r="E98" s="30" t="s">
        <v>265</v>
      </c>
      <c r="F98" s="34" t="s">
        <v>274</v>
      </c>
      <c r="G98" s="34" t="s">
        <v>272</v>
      </c>
      <c r="H98" s="34">
        <v>205188294</v>
      </c>
      <c r="I98" s="35" t="s">
        <v>46</v>
      </c>
      <c r="J98" s="35">
        <v>1</v>
      </c>
      <c r="K98" s="36">
        <v>1540697817.72</v>
      </c>
      <c r="L98" s="33">
        <f t="shared" si="9"/>
        <v>1540697817.72</v>
      </c>
      <c r="M98" s="68">
        <v>44783</v>
      </c>
      <c r="N98" s="33" t="s">
        <v>36</v>
      </c>
      <c r="O98" s="29" t="s">
        <v>32</v>
      </c>
      <c r="P98" s="32">
        <v>921</v>
      </c>
    </row>
    <row r="99" spans="1:16" ht="31.5" x14ac:dyDescent="0.25">
      <c r="A99" s="16">
        <v>95</v>
      </c>
      <c r="B99" s="29" t="s">
        <v>27</v>
      </c>
      <c r="C99" s="34" t="s">
        <v>275</v>
      </c>
      <c r="D99" s="30" t="s">
        <v>25</v>
      </c>
      <c r="E99" s="30" t="s">
        <v>265</v>
      </c>
      <c r="F99" s="34" t="s">
        <v>277</v>
      </c>
      <c r="G99" s="34" t="s">
        <v>276</v>
      </c>
      <c r="H99" s="34">
        <v>308726205</v>
      </c>
      <c r="I99" s="35" t="s">
        <v>38</v>
      </c>
      <c r="J99" s="35">
        <v>85</v>
      </c>
      <c r="K99" s="36">
        <v>235532</v>
      </c>
      <c r="L99" s="33">
        <f t="shared" si="9"/>
        <v>20020220</v>
      </c>
      <c r="M99" s="68">
        <v>44904</v>
      </c>
      <c r="N99" s="33" t="s">
        <v>39</v>
      </c>
      <c r="O99" s="29" t="s">
        <v>32</v>
      </c>
      <c r="P99" s="32">
        <v>941</v>
      </c>
    </row>
    <row r="100" spans="1:16" ht="31.5" x14ac:dyDescent="0.25">
      <c r="A100" s="16">
        <v>96</v>
      </c>
      <c r="B100" s="29" t="s">
        <v>27</v>
      </c>
      <c r="C100" s="34" t="s">
        <v>275</v>
      </c>
      <c r="D100" s="30" t="s">
        <v>25</v>
      </c>
      <c r="E100" s="30" t="s">
        <v>265</v>
      </c>
      <c r="F100" s="34" t="s">
        <v>279</v>
      </c>
      <c r="G100" s="34" t="s">
        <v>278</v>
      </c>
      <c r="H100" s="34">
        <v>303963872</v>
      </c>
      <c r="I100" s="35" t="s">
        <v>38</v>
      </c>
      <c r="J100" s="35">
        <v>25</v>
      </c>
      <c r="K100" s="36">
        <v>235532</v>
      </c>
      <c r="L100" s="33">
        <f t="shared" si="9"/>
        <v>5888300</v>
      </c>
      <c r="M100" s="68">
        <v>44824</v>
      </c>
      <c r="N100" s="33" t="s">
        <v>39</v>
      </c>
      <c r="O100" s="29" t="s">
        <v>32</v>
      </c>
      <c r="P100" s="32">
        <v>962</v>
      </c>
    </row>
    <row r="101" spans="1:16" ht="31.5" x14ac:dyDescent="0.25">
      <c r="A101" s="16">
        <v>97</v>
      </c>
      <c r="B101" s="29" t="s">
        <v>27</v>
      </c>
      <c r="C101" s="34" t="s">
        <v>275</v>
      </c>
      <c r="D101" s="30" t="s">
        <v>25</v>
      </c>
      <c r="E101" s="30" t="s">
        <v>265</v>
      </c>
      <c r="F101" s="34" t="s">
        <v>280</v>
      </c>
      <c r="G101" s="34" t="s">
        <v>276</v>
      </c>
      <c r="H101" s="34">
        <v>308726205</v>
      </c>
      <c r="I101" s="35" t="s">
        <v>38</v>
      </c>
      <c r="J101" s="35">
        <v>22</v>
      </c>
      <c r="K101" s="36">
        <v>235532</v>
      </c>
      <c r="L101" s="33">
        <f t="shared" si="9"/>
        <v>5181704</v>
      </c>
      <c r="M101" s="68">
        <v>44824</v>
      </c>
      <c r="N101" s="33" t="s">
        <v>39</v>
      </c>
      <c r="O101" s="29" t="s">
        <v>32</v>
      </c>
      <c r="P101" s="32">
        <v>962</v>
      </c>
    </row>
    <row r="102" spans="1:16" ht="31.5" x14ac:dyDescent="0.25">
      <c r="A102" s="16">
        <v>98</v>
      </c>
      <c r="B102" s="29" t="s">
        <v>27</v>
      </c>
      <c r="C102" s="34" t="s">
        <v>275</v>
      </c>
      <c r="D102" s="30" t="s">
        <v>25</v>
      </c>
      <c r="E102" s="30" t="s">
        <v>265</v>
      </c>
      <c r="F102" s="34" t="s">
        <v>281</v>
      </c>
      <c r="G102" s="34" t="s">
        <v>278</v>
      </c>
      <c r="H102" s="34">
        <v>303963872</v>
      </c>
      <c r="I102" s="35" t="s">
        <v>38</v>
      </c>
      <c r="J102" s="35">
        <v>83</v>
      </c>
      <c r="K102" s="36">
        <v>235532</v>
      </c>
      <c r="L102" s="33">
        <f t="shared" si="9"/>
        <v>19549156</v>
      </c>
      <c r="M102" s="68">
        <v>44834</v>
      </c>
      <c r="N102" s="33" t="s">
        <v>39</v>
      </c>
      <c r="O102" s="29" t="s">
        <v>32</v>
      </c>
      <c r="P102" s="32">
        <v>962</v>
      </c>
    </row>
    <row r="103" spans="1:16" ht="31.5" x14ac:dyDescent="0.25">
      <c r="A103" s="16">
        <v>99</v>
      </c>
      <c r="B103" s="29" t="s">
        <v>27</v>
      </c>
      <c r="C103" s="34" t="s">
        <v>275</v>
      </c>
      <c r="D103" s="30" t="s">
        <v>25</v>
      </c>
      <c r="E103" s="30" t="s">
        <v>265</v>
      </c>
      <c r="F103" s="34" t="s">
        <v>282</v>
      </c>
      <c r="G103" s="34" t="s">
        <v>276</v>
      </c>
      <c r="H103" s="34">
        <v>308726205</v>
      </c>
      <c r="I103" s="35" t="s">
        <v>38</v>
      </c>
      <c r="J103" s="35">
        <v>111</v>
      </c>
      <c r="K103" s="36">
        <v>235532</v>
      </c>
      <c r="L103" s="33">
        <f t="shared" si="9"/>
        <v>26144052</v>
      </c>
      <c r="M103" s="68">
        <v>44834</v>
      </c>
      <c r="N103" s="33" t="s">
        <v>39</v>
      </c>
      <c r="O103" s="29" t="s">
        <v>32</v>
      </c>
      <c r="P103" s="32">
        <v>962</v>
      </c>
    </row>
    <row r="104" spans="1:16" ht="78.75" x14ac:dyDescent="0.25">
      <c r="A104" s="16">
        <v>100</v>
      </c>
      <c r="B104" s="29" t="s">
        <v>27</v>
      </c>
      <c r="C104" s="34" t="s">
        <v>275</v>
      </c>
      <c r="D104" s="30" t="s">
        <v>30</v>
      </c>
      <c r="E104" s="30" t="s">
        <v>265</v>
      </c>
      <c r="F104" s="34" t="s">
        <v>283</v>
      </c>
      <c r="G104" s="34" t="s">
        <v>278</v>
      </c>
      <c r="H104" s="34">
        <v>303963872</v>
      </c>
      <c r="I104" s="35" t="s">
        <v>38</v>
      </c>
      <c r="J104" s="35">
        <v>99</v>
      </c>
      <c r="K104" s="36">
        <v>235532</v>
      </c>
      <c r="L104" s="33">
        <f t="shared" si="9"/>
        <v>23317668</v>
      </c>
      <c r="M104" s="68">
        <v>44865</v>
      </c>
      <c r="N104" s="33" t="s">
        <v>39</v>
      </c>
      <c r="O104" s="29" t="s">
        <v>32</v>
      </c>
      <c r="P104" s="32">
        <v>921</v>
      </c>
    </row>
    <row r="105" spans="1:16" ht="78.75" x14ac:dyDescent="0.25">
      <c r="A105" s="16">
        <v>101</v>
      </c>
      <c r="B105" s="29" t="s">
        <v>27</v>
      </c>
      <c r="C105" s="34" t="s">
        <v>275</v>
      </c>
      <c r="D105" s="30" t="s">
        <v>30</v>
      </c>
      <c r="E105" s="30" t="s">
        <v>265</v>
      </c>
      <c r="F105" s="34" t="s">
        <v>284</v>
      </c>
      <c r="G105" s="34" t="s">
        <v>276</v>
      </c>
      <c r="H105" s="34">
        <v>308726205</v>
      </c>
      <c r="I105" s="35" t="s">
        <v>38</v>
      </c>
      <c r="J105" s="35">
        <v>215</v>
      </c>
      <c r="K105" s="36">
        <v>235532</v>
      </c>
      <c r="L105" s="33">
        <f t="shared" si="9"/>
        <v>50639380</v>
      </c>
      <c r="M105" s="68">
        <v>44865</v>
      </c>
      <c r="N105" s="33" t="s">
        <v>39</v>
      </c>
      <c r="O105" s="29" t="s">
        <v>32</v>
      </c>
      <c r="P105" s="32">
        <v>921</v>
      </c>
    </row>
    <row r="106" spans="1:16" ht="31.5" x14ac:dyDescent="0.25">
      <c r="A106" s="16">
        <v>102</v>
      </c>
      <c r="B106" s="29" t="s">
        <v>27</v>
      </c>
      <c r="C106" s="34" t="s">
        <v>275</v>
      </c>
      <c r="D106" s="30" t="s">
        <v>25</v>
      </c>
      <c r="E106" s="30" t="s">
        <v>265</v>
      </c>
      <c r="F106" s="34" t="s">
        <v>285</v>
      </c>
      <c r="G106" s="34" t="s">
        <v>278</v>
      </c>
      <c r="H106" s="34">
        <v>303963872</v>
      </c>
      <c r="I106" s="35" t="s">
        <v>38</v>
      </c>
      <c r="J106" s="35">
        <v>30</v>
      </c>
      <c r="K106" s="36">
        <v>235532</v>
      </c>
      <c r="L106" s="33">
        <f t="shared" si="9"/>
        <v>7065960</v>
      </c>
      <c r="M106" s="68">
        <v>44904</v>
      </c>
      <c r="N106" s="33" t="s">
        <v>39</v>
      </c>
      <c r="O106" s="29" t="s">
        <v>32</v>
      </c>
      <c r="P106" s="32">
        <v>941</v>
      </c>
    </row>
    <row r="107" spans="1:16" ht="173.25" x14ac:dyDescent="0.25">
      <c r="A107" s="16">
        <v>103</v>
      </c>
      <c r="B107" s="29" t="s">
        <v>27</v>
      </c>
      <c r="C107" s="34" t="s">
        <v>286</v>
      </c>
      <c r="D107" s="30" t="s">
        <v>25</v>
      </c>
      <c r="E107" s="30" t="s">
        <v>265</v>
      </c>
      <c r="F107" s="34" t="s">
        <v>288</v>
      </c>
      <c r="G107" s="34" t="s">
        <v>287</v>
      </c>
      <c r="H107" s="34">
        <v>307387233</v>
      </c>
      <c r="I107" s="35" t="s">
        <v>38</v>
      </c>
      <c r="J107" s="35">
        <v>9</v>
      </c>
      <c r="K107" s="36">
        <v>1349000</v>
      </c>
      <c r="L107" s="33">
        <f t="shared" si="9"/>
        <v>12141000</v>
      </c>
      <c r="M107" s="68">
        <v>44816</v>
      </c>
      <c r="N107" s="33" t="s">
        <v>39</v>
      </c>
      <c r="O107" s="29" t="s">
        <v>32</v>
      </c>
      <c r="P107" s="32">
        <v>984</v>
      </c>
    </row>
    <row r="108" spans="1:16" ht="31.5" x14ac:dyDescent="0.25">
      <c r="A108" s="16">
        <v>104</v>
      </c>
      <c r="B108" s="29" t="s">
        <v>27</v>
      </c>
      <c r="C108" s="34" t="s">
        <v>289</v>
      </c>
      <c r="D108" s="30" t="s">
        <v>25</v>
      </c>
      <c r="E108" s="30" t="s">
        <v>265</v>
      </c>
      <c r="F108" s="34" t="s">
        <v>291</v>
      </c>
      <c r="G108" s="34" t="s">
        <v>290</v>
      </c>
      <c r="H108" s="34">
        <v>302828304</v>
      </c>
      <c r="I108" s="35" t="s">
        <v>38</v>
      </c>
      <c r="J108" s="35">
        <v>1</v>
      </c>
      <c r="K108" s="36">
        <v>355000</v>
      </c>
      <c r="L108" s="33">
        <f t="shared" si="9"/>
        <v>355000</v>
      </c>
      <c r="M108" s="68">
        <v>44800</v>
      </c>
      <c r="N108" s="33" t="s">
        <v>39</v>
      </c>
      <c r="O108" s="29" t="s">
        <v>32</v>
      </c>
      <c r="P108" s="32">
        <v>984</v>
      </c>
    </row>
    <row r="109" spans="1:16" ht="47.25" x14ac:dyDescent="0.25">
      <c r="A109" s="16">
        <v>105</v>
      </c>
      <c r="B109" s="29" t="s">
        <v>27</v>
      </c>
      <c r="C109" s="34" t="s">
        <v>292</v>
      </c>
      <c r="D109" s="30" t="s">
        <v>25</v>
      </c>
      <c r="E109" s="30" t="s">
        <v>265</v>
      </c>
      <c r="F109" s="34" t="s">
        <v>294</v>
      </c>
      <c r="G109" s="34" t="s">
        <v>293</v>
      </c>
      <c r="H109" s="34">
        <v>201991922</v>
      </c>
      <c r="I109" s="35" t="s">
        <v>38</v>
      </c>
      <c r="J109" s="35">
        <v>1</v>
      </c>
      <c r="K109" s="36">
        <v>1512000</v>
      </c>
      <c r="L109" s="33">
        <f t="shared" si="9"/>
        <v>1512000</v>
      </c>
      <c r="M109" s="68">
        <v>44902</v>
      </c>
      <c r="N109" s="33" t="s">
        <v>39</v>
      </c>
      <c r="O109" s="29" t="s">
        <v>32</v>
      </c>
      <c r="P109" s="32">
        <v>921</v>
      </c>
    </row>
    <row r="110" spans="1:16" ht="47.25" x14ac:dyDescent="0.25">
      <c r="A110" s="16">
        <v>106</v>
      </c>
      <c r="B110" s="29" t="s">
        <v>27</v>
      </c>
      <c r="C110" s="34" t="s">
        <v>292</v>
      </c>
      <c r="D110" s="30" t="s">
        <v>25</v>
      </c>
      <c r="E110" s="30" t="s">
        <v>265</v>
      </c>
      <c r="F110" s="34" t="s">
        <v>295</v>
      </c>
      <c r="G110" s="34" t="s">
        <v>293</v>
      </c>
      <c r="H110" s="34">
        <v>201991922</v>
      </c>
      <c r="I110" s="35" t="s">
        <v>38</v>
      </c>
      <c r="J110" s="35">
        <v>4</v>
      </c>
      <c r="K110" s="36">
        <v>415800</v>
      </c>
      <c r="L110" s="33">
        <f t="shared" si="9"/>
        <v>1663200</v>
      </c>
      <c r="M110" s="68">
        <v>44866</v>
      </c>
      <c r="N110" s="33" t="s">
        <v>39</v>
      </c>
      <c r="O110" s="29" t="s">
        <v>32</v>
      </c>
      <c r="P110" s="32">
        <v>984</v>
      </c>
    </row>
    <row r="111" spans="1:16" ht="78.75" x14ac:dyDescent="0.25">
      <c r="A111" s="16">
        <v>107</v>
      </c>
      <c r="B111" s="29" t="s">
        <v>27</v>
      </c>
      <c r="C111" s="34" t="s">
        <v>296</v>
      </c>
      <c r="D111" s="30" t="s">
        <v>30</v>
      </c>
      <c r="E111" s="30" t="s">
        <v>265</v>
      </c>
      <c r="F111" s="34">
        <v>12</v>
      </c>
      <c r="G111" s="34" t="s">
        <v>297</v>
      </c>
      <c r="H111" s="34">
        <v>306520109</v>
      </c>
      <c r="I111" s="35" t="s">
        <v>38</v>
      </c>
      <c r="J111" s="35">
        <v>1</v>
      </c>
      <c r="K111" s="36">
        <v>2436000</v>
      </c>
      <c r="L111" s="33">
        <f t="shared" si="9"/>
        <v>2436000</v>
      </c>
      <c r="M111" s="68">
        <v>44880</v>
      </c>
      <c r="N111" s="33" t="s">
        <v>39</v>
      </c>
      <c r="O111" s="29" t="s">
        <v>32</v>
      </c>
      <c r="P111" s="32">
        <v>921</v>
      </c>
    </row>
    <row r="112" spans="1:16" ht="78.75" x14ac:dyDescent="0.25">
      <c r="A112" s="16">
        <v>108</v>
      </c>
      <c r="B112" s="29" t="s">
        <v>27</v>
      </c>
      <c r="C112" s="34" t="s">
        <v>299</v>
      </c>
      <c r="D112" s="30" t="s">
        <v>30</v>
      </c>
      <c r="E112" s="30" t="s">
        <v>265</v>
      </c>
      <c r="F112" s="39" t="s">
        <v>300</v>
      </c>
      <c r="G112" s="34" t="s">
        <v>298</v>
      </c>
      <c r="H112" s="34">
        <v>307285154</v>
      </c>
      <c r="I112" s="35" t="s">
        <v>38</v>
      </c>
      <c r="J112" s="35">
        <v>1</v>
      </c>
      <c r="K112" s="36">
        <v>3385000</v>
      </c>
      <c r="L112" s="33">
        <f t="shared" si="9"/>
        <v>3385000</v>
      </c>
      <c r="M112" s="68">
        <v>44882</v>
      </c>
      <c r="N112" s="33" t="s">
        <v>39</v>
      </c>
      <c r="O112" s="29" t="s">
        <v>32</v>
      </c>
      <c r="P112" s="32">
        <v>921</v>
      </c>
    </row>
    <row r="113" spans="1:16" ht="78.75" x14ac:dyDescent="0.25">
      <c r="A113" s="16">
        <v>109</v>
      </c>
      <c r="B113" s="29" t="s">
        <v>27</v>
      </c>
      <c r="C113" s="34" t="s">
        <v>303</v>
      </c>
      <c r="D113" s="30" t="s">
        <v>30</v>
      </c>
      <c r="E113" s="30" t="s">
        <v>265</v>
      </c>
      <c r="F113" s="34" t="s">
        <v>301</v>
      </c>
      <c r="G113" s="34" t="s">
        <v>302</v>
      </c>
      <c r="H113" s="34">
        <v>301257802</v>
      </c>
      <c r="I113" s="35" t="s">
        <v>38</v>
      </c>
      <c r="J113" s="35">
        <v>1</v>
      </c>
      <c r="K113" s="36">
        <v>12002375</v>
      </c>
      <c r="L113" s="33">
        <f t="shared" si="9"/>
        <v>12002375</v>
      </c>
      <c r="M113" s="68">
        <v>44881</v>
      </c>
      <c r="N113" s="33" t="s">
        <v>39</v>
      </c>
      <c r="O113" s="29" t="s">
        <v>32</v>
      </c>
      <c r="P113" s="32">
        <v>921</v>
      </c>
    </row>
    <row r="114" spans="1:16" ht="78.75" x14ac:dyDescent="0.25">
      <c r="A114" s="16">
        <v>110</v>
      </c>
      <c r="B114" s="29" t="s">
        <v>27</v>
      </c>
      <c r="C114" s="34" t="s">
        <v>296</v>
      </c>
      <c r="D114" s="30" t="s">
        <v>30</v>
      </c>
      <c r="E114" s="30" t="s">
        <v>265</v>
      </c>
      <c r="F114" s="34">
        <v>66</v>
      </c>
      <c r="G114" s="34" t="s">
        <v>304</v>
      </c>
      <c r="H114" s="34">
        <v>302996279</v>
      </c>
      <c r="I114" s="35" t="s">
        <v>38</v>
      </c>
      <c r="J114" s="35">
        <v>1</v>
      </c>
      <c r="K114" s="36">
        <v>17266600</v>
      </c>
      <c r="L114" s="33">
        <f t="shared" si="9"/>
        <v>17266600</v>
      </c>
      <c r="M114" s="68">
        <v>44881</v>
      </c>
      <c r="N114" s="33" t="s">
        <v>39</v>
      </c>
      <c r="O114" s="29" t="s">
        <v>32</v>
      </c>
      <c r="P114" s="32">
        <v>921</v>
      </c>
    </row>
    <row r="115" spans="1:16" ht="31.5" x14ac:dyDescent="0.25">
      <c r="A115" s="16">
        <v>111</v>
      </c>
      <c r="B115" s="29" t="s">
        <v>27</v>
      </c>
      <c r="C115" s="34" t="s">
        <v>305</v>
      </c>
      <c r="D115" s="30" t="s">
        <v>25</v>
      </c>
      <c r="E115" s="30" t="s">
        <v>265</v>
      </c>
      <c r="F115" s="34" t="s">
        <v>306</v>
      </c>
      <c r="G115" s="34" t="s">
        <v>307</v>
      </c>
      <c r="H115" s="34">
        <v>300970850</v>
      </c>
      <c r="I115" s="35" t="s">
        <v>308</v>
      </c>
      <c r="J115" s="35">
        <v>1</v>
      </c>
      <c r="K115" s="36">
        <v>29117000</v>
      </c>
      <c r="L115" s="33">
        <f t="shared" si="9"/>
        <v>29117000</v>
      </c>
      <c r="M115" s="68">
        <v>44896</v>
      </c>
      <c r="N115" s="33" t="s">
        <v>35</v>
      </c>
      <c r="O115" s="29" t="s">
        <v>32</v>
      </c>
      <c r="P115" s="32">
        <v>984</v>
      </c>
    </row>
    <row r="116" spans="1:16" ht="78.75" x14ac:dyDescent="0.25">
      <c r="A116" s="16">
        <v>112</v>
      </c>
      <c r="B116" s="29" t="s">
        <v>27</v>
      </c>
      <c r="C116" s="34" t="s">
        <v>310</v>
      </c>
      <c r="D116" s="30" t="s">
        <v>30</v>
      </c>
      <c r="E116" s="30" t="s">
        <v>265</v>
      </c>
      <c r="F116" s="34">
        <v>466</v>
      </c>
      <c r="G116" s="34" t="s">
        <v>309</v>
      </c>
      <c r="H116" s="34">
        <v>205353003</v>
      </c>
      <c r="I116" s="35" t="s">
        <v>308</v>
      </c>
      <c r="J116" s="35">
        <v>1</v>
      </c>
      <c r="K116" s="36">
        <v>3091200</v>
      </c>
      <c r="L116" s="33">
        <f t="shared" si="9"/>
        <v>3091200</v>
      </c>
      <c r="M116" s="68">
        <v>44831</v>
      </c>
      <c r="N116" s="33" t="s">
        <v>35</v>
      </c>
      <c r="O116" s="29" t="s">
        <v>32</v>
      </c>
      <c r="P116" s="32">
        <v>921</v>
      </c>
    </row>
    <row r="117" spans="1:16" ht="31.5" x14ac:dyDescent="0.25">
      <c r="A117" s="16">
        <v>113</v>
      </c>
      <c r="B117" s="29" t="s">
        <v>27</v>
      </c>
      <c r="C117" s="34" t="s">
        <v>311</v>
      </c>
      <c r="D117" s="30" t="s">
        <v>25</v>
      </c>
      <c r="E117" s="30" t="s">
        <v>265</v>
      </c>
      <c r="F117" s="37" t="s">
        <v>312</v>
      </c>
      <c r="G117" s="34" t="s">
        <v>313</v>
      </c>
      <c r="H117" s="34">
        <v>310014790</v>
      </c>
      <c r="I117" s="35" t="s">
        <v>38</v>
      </c>
      <c r="J117" s="35">
        <v>1</v>
      </c>
      <c r="K117" s="36">
        <v>61114828.020000003</v>
      </c>
      <c r="L117" s="33">
        <f t="shared" si="9"/>
        <v>61114828.020000003</v>
      </c>
      <c r="M117" s="68">
        <v>44896</v>
      </c>
      <c r="N117" s="33" t="s">
        <v>39</v>
      </c>
      <c r="O117" s="29" t="s">
        <v>32</v>
      </c>
      <c r="P117" s="32">
        <v>921</v>
      </c>
    </row>
    <row r="118" spans="1:16" ht="31.5" x14ac:dyDescent="0.25">
      <c r="A118" s="16">
        <v>114</v>
      </c>
      <c r="B118" s="29" t="s">
        <v>27</v>
      </c>
      <c r="C118" s="34" t="s">
        <v>314</v>
      </c>
      <c r="D118" s="30" t="s">
        <v>25</v>
      </c>
      <c r="E118" s="30" t="s">
        <v>265</v>
      </c>
      <c r="F118" s="37" t="s">
        <v>315</v>
      </c>
      <c r="G118" s="34" t="s">
        <v>313</v>
      </c>
      <c r="H118" s="34">
        <v>310014790</v>
      </c>
      <c r="I118" s="35" t="s">
        <v>38</v>
      </c>
      <c r="J118" s="35">
        <v>1</v>
      </c>
      <c r="K118" s="36">
        <v>2135853303.6800001</v>
      </c>
      <c r="L118" s="33">
        <f t="shared" si="9"/>
        <v>2135853303.6800001</v>
      </c>
      <c r="M118" s="68">
        <v>44896</v>
      </c>
      <c r="N118" s="33" t="s">
        <v>39</v>
      </c>
      <c r="O118" s="29" t="s">
        <v>32</v>
      </c>
      <c r="P118" s="32">
        <v>921</v>
      </c>
    </row>
    <row r="119" spans="1:16" ht="31.5" x14ac:dyDescent="0.25">
      <c r="A119" s="16">
        <v>115</v>
      </c>
      <c r="B119" s="29" t="s">
        <v>27</v>
      </c>
      <c r="C119" s="34" t="s">
        <v>316</v>
      </c>
      <c r="D119" s="30" t="s">
        <v>25</v>
      </c>
      <c r="E119" s="30" t="s">
        <v>265</v>
      </c>
      <c r="F119" s="37" t="s">
        <v>317</v>
      </c>
      <c r="G119" s="34" t="s">
        <v>313</v>
      </c>
      <c r="H119" s="34">
        <v>310014790</v>
      </c>
      <c r="I119" s="35" t="s">
        <v>38</v>
      </c>
      <c r="J119" s="35">
        <v>1</v>
      </c>
      <c r="K119" s="36">
        <v>44511100.670000002</v>
      </c>
      <c r="L119" s="33">
        <f t="shared" si="9"/>
        <v>44511100.670000002</v>
      </c>
      <c r="M119" s="68">
        <v>44907</v>
      </c>
      <c r="N119" s="33" t="s">
        <v>39</v>
      </c>
      <c r="O119" s="29" t="s">
        <v>32</v>
      </c>
      <c r="P119" s="32">
        <v>961</v>
      </c>
    </row>
    <row r="120" spans="1:16" ht="31.5" x14ac:dyDescent="0.25">
      <c r="A120" s="16">
        <v>116</v>
      </c>
      <c r="B120" s="29" t="s">
        <v>27</v>
      </c>
      <c r="C120" s="34" t="s">
        <v>319</v>
      </c>
      <c r="D120" s="30" t="s">
        <v>25</v>
      </c>
      <c r="E120" s="30" t="s">
        <v>265</v>
      </c>
      <c r="F120" s="34">
        <v>112</v>
      </c>
      <c r="G120" s="34" t="s">
        <v>318</v>
      </c>
      <c r="H120" s="34">
        <v>200626780</v>
      </c>
      <c r="I120" s="35" t="s">
        <v>28</v>
      </c>
      <c r="J120" s="35">
        <v>6000</v>
      </c>
      <c r="K120" s="36">
        <v>150000</v>
      </c>
      <c r="L120" s="33">
        <f t="shared" si="9"/>
        <v>900000000</v>
      </c>
      <c r="M120" s="68">
        <v>44896</v>
      </c>
      <c r="N120" s="33" t="s">
        <v>35</v>
      </c>
      <c r="O120" s="29" t="s">
        <v>32</v>
      </c>
      <c r="P120" s="32">
        <v>998</v>
      </c>
    </row>
    <row r="121" spans="1:16" ht="31.5" x14ac:dyDescent="0.25">
      <c r="A121" s="16">
        <v>117</v>
      </c>
      <c r="B121" s="29" t="s">
        <v>27</v>
      </c>
      <c r="C121" s="34" t="s">
        <v>320</v>
      </c>
      <c r="D121" s="30" t="s">
        <v>25</v>
      </c>
      <c r="E121" s="30" t="s">
        <v>265</v>
      </c>
      <c r="F121" s="34">
        <v>487</v>
      </c>
      <c r="G121" s="34" t="s">
        <v>321</v>
      </c>
      <c r="H121" s="34">
        <v>200833833</v>
      </c>
      <c r="I121" s="35" t="s">
        <v>28</v>
      </c>
      <c r="J121" s="35">
        <v>2000</v>
      </c>
      <c r="K121" s="36">
        <v>3800</v>
      </c>
      <c r="L121" s="33">
        <f t="shared" si="9"/>
        <v>7600000</v>
      </c>
      <c r="M121" s="68">
        <v>44873</v>
      </c>
      <c r="N121" s="33" t="s">
        <v>35</v>
      </c>
      <c r="O121" s="29" t="s">
        <v>32</v>
      </c>
      <c r="P121" s="32">
        <v>984</v>
      </c>
    </row>
    <row r="122" spans="1:16" ht="31.5" x14ac:dyDescent="0.25">
      <c r="A122" s="16">
        <v>118</v>
      </c>
      <c r="B122" s="29" t="s">
        <v>27</v>
      </c>
      <c r="C122" s="34" t="s">
        <v>320</v>
      </c>
      <c r="D122" s="30" t="s">
        <v>25</v>
      </c>
      <c r="E122" s="30" t="s">
        <v>265</v>
      </c>
      <c r="F122" s="34">
        <v>402</v>
      </c>
      <c r="G122" s="34" t="s">
        <v>321</v>
      </c>
      <c r="H122" s="34">
        <v>200833833</v>
      </c>
      <c r="I122" s="35" t="s">
        <v>308</v>
      </c>
      <c r="J122" s="35">
        <v>1</v>
      </c>
      <c r="K122" s="36">
        <v>5380000</v>
      </c>
      <c r="L122" s="33">
        <f t="shared" si="9"/>
        <v>5380000</v>
      </c>
      <c r="M122" s="68">
        <v>44809</v>
      </c>
      <c r="N122" s="33" t="s">
        <v>35</v>
      </c>
      <c r="O122" s="29" t="s">
        <v>32</v>
      </c>
      <c r="P122" s="32">
        <v>984</v>
      </c>
    </row>
    <row r="123" spans="1:16" ht="47.25" x14ac:dyDescent="0.25">
      <c r="A123" s="16">
        <v>119</v>
      </c>
      <c r="B123" s="29" t="s">
        <v>27</v>
      </c>
      <c r="C123" s="34" t="s">
        <v>322</v>
      </c>
      <c r="D123" s="30" t="s">
        <v>25</v>
      </c>
      <c r="E123" s="30" t="s">
        <v>265</v>
      </c>
      <c r="F123" s="34">
        <v>194</v>
      </c>
      <c r="G123" s="34" t="s">
        <v>323</v>
      </c>
      <c r="H123" s="34">
        <v>200898354</v>
      </c>
      <c r="I123" s="35" t="s">
        <v>38</v>
      </c>
      <c r="J123" s="35">
        <v>1</v>
      </c>
      <c r="K123" s="36">
        <v>5000000</v>
      </c>
      <c r="L123" s="33">
        <f t="shared" si="9"/>
        <v>5000000</v>
      </c>
      <c r="M123" s="68">
        <v>44825</v>
      </c>
      <c r="N123" s="33" t="s">
        <v>39</v>
      </c>
      <c r="O123" s="29" t="s">
        <v>32</v>
      </c>
      <c r="P123" s="32">
        <v>984</v>
      </c>
    </row>
    <row r="124" spans="1:16" ht="31.5" x14ac:dyDescent="0.25">
      <c r="A124" s="16">
        <v>120</v>
      </c>
      <c r="B124" s="29" t="s">
        <v>27</v>
      </c>
      <c r="C124" s="34" t="s">
        <v>324</v>
      </c>
      <c r="D124" s="30" t="s">
        <v>25</v>
      </c>
      <c r="E124" s="30" t="s">
        <v>265</v>
      </c>
      <c r="F124" s="34">
        <v>667</v>
      </c>
      <c r="G124" s="34" t="s">
        <v>325</v>
      </c>
      <c r="H124" s="34">
        <v>306628114</v>
      </c>
      <c r="I124" s="35" t="s">
        <v>38</v>
      </c>
      <c r="J124" s="35">
        <v>1</v>
      </c>
      <c r="K124" s="36">
        <v>23924904</v>
      </c>
      <c r="L124" s="33">
        <f t="shared" si="9"/>
        <v>23924904</v>
      </c>
      <c r="M124" s="68">
        <v>44858</v>
      </c>
      <c r="N124" s="33" t="s">
        <v>39</v>
      </c>
      <c r="O124" s="29" t="s">
        <v>32</v>
      </c>
      <c r="P124" s="32">
        <v>961</v>
      </c>
    </row>
    <row r="125" spans="1:16" ht="31.5" x14ac:dyDescent="0.25">
      <c r="A125" s="16">
        <v>121</v>
      </c>
      <c r="B125" s="29" t="s">
        <v>27</v>
      </c>
      <c r="C125" s="34" t="s">
        <v>328</v>
      </c>
      <c r="D125" s="30" t="s">
        <v>25</v>
      </c>
      <c r="E125" s="30" t="s">
        <v>265</v>
      </c>
      <c r="F125" s="34" t="s">
        <v>326</v>
      </c>
      <c r="G125" s="34" t="s">
        <v>327</v>
      </c>
      <c r="H125" s="34">
        <v>202472894</v>
      </c>
      <c r="I125" s="35" t="s">
        <v>38</v>
      </c>
      <c r="J125" s="35">
        <v>1</v>
      </c>
      <c r="K125" s="36">
        <v>13078920</v>
      </c>
      <c r="L125" s="33">
        <f t="shared" si="9"/>
        <v>13078920</v>
      </c>
      <c r="M125" s="68">
        <v>44858</v>
      </c>
      <c r="N125" s="33" t="s">
        <v>39</v>
      </c>
      <c r="O125" s="29" t="s">
        <v>32</v>
      </c>
      <c r="P125" s="32">
        <v>961</v>
      </c>
    </row>
    <row r="126" spans="1:16" ht="78.75" x14ac:dyDescent="0.25">
      <c r="A126" s="16">
        <v>122</v>
      </c>
      <c r="B126" s="29" t="s">
        <v>27</v>
      </c>
      <c r="C126" s="34" t="s">
        <v>328</v>
      </c>
      <c r="D126" s="30" t="s">
        <v>30</v>
      </c>
      <c r="E126" s="30" t="s">
        <v>265</v>
      </c>
      <c r="F126" s="34" t="s">
        <v>329</v>
      </c>
      <c r="G126" s="34" t="s">
        <v>327</v>
      </c>
      <c r="H126" s="34">
        <v>202472894</v>
      </c>
      <c r="I126" s="35" t="s">
        <v>38</v>
      </c>
      <c r="J126" s="35">
        <v>1</v>
      </c>
      <c r="K126" s="36">
        <v>34314640</v>
      </c>
      <c r="L126" s="33">
        <f t="shared" si="9"/>
        <v>34314640</v>
      </c>
      <c r="M126" s="68">
        <v>44858</v>
      </c>
      <c r="N126" s="33" t="s">
        <v>39</v>
      </c>
      <c r="O126" s="29" t="s">
        <v>32</v>
      </c>
      <c r="P126" s="32">
        <v>921</v>
      </c>
    </row>
    <row r="127" spans="1:16" ht="78.75" x14ac:dyDescent="0.25">
      <c r="A127" s="16">
        <v>123</v>
      </c>
      <c r="B127" s="29" t="s">
        <v>27</v>
      </c>
      <c r="C127" s="34" t="s">
        <v>331</v>
      </c>
      <c r="D127" s="30" t="s">
        <v>30</v>
      </c>
      <c r="E127" s="30" t="s">
        <v>265</v>
      </c>
      <c r="F127" s="34">
        <v>8</v>
      </c>
      <c r="G127" s="34" t="s">
        <v>330</v>
      </c>
      <c r="H127" s="34">
        <v>206957444</v>
      </c>
      <c r="I127" s="35" t="s">
        <v>38</v>
      </c>
      <c r="J127" s="35">
        <v>1</v>
      </c>
      <c r="K127" s="36">
        <v>300000000</v>
      </c>
      <c r="L127" s="33">
        <f t="shared" si="9"/>
        <v>300000000</v>
      </c>
      <c r="M127" s="68">
        <v>44904</v>
      </c>
      <c r="N127" s="33" t="s">
        <v>39</v>
      </c>
      <c r="O127" s="29" t="s">
        <v>32</v>
      </c>
      <c r="P127" s="32">
        <v>921</v>
      </c>
    </row>
    <row r="128" spans="1:16" ht="47.25" x14ac:dyDescent="0.25">
      <c r="A128" s="16">
        <v>124</v>
      </c>
      <c r="B128" s="29" t="s">
        <v>27</v>
      </c>
      <c r="C128" s="29" t="s">
        <v>332</v>
      </c>
      <c r="D128" s="30" t="s">
        <v>343</v>
      </c>
      <c r="E128" s="30" t="s">
        <v>342</v>
      </c>
      <c r="F128" s="71" t="s">
        <v>336</v>
      </c>
      <c r="G128" s="29" t="s">
        <v>334</v>
      </c>
      <c r="H128" s="34">
        <v>204877729</v>
      </c>
      <c r="I128" s="8" t="s">
        <v>340</v>
      </c>
      <c r="J128" s="72">
        <v>1327284</v>
      </c>
      <c r="K128" s="29">
        <v>16976570190</v>
      </c>
      <c r="L128" s="29">
        <v>16976570190</v>
      </c>
      <c r="M128" s="68">
        <v>44865</v>
      </c>
      <c r="N128" s="33" t="s">
        <v>35</v>
      </c>
      <c r="O128" s="29">
        <v>276</v>
      </c>
      <c r="P128" s="32" t="s">
        <v>344</v>
      </c>
    </row>
    <row r="129" spans="1:16" ht="47.25" x14ac:dyDescent="0.25">
      <c r="A129" s="16">
        <v>125</v>
      </c>
      <c r="B129" s="29" t="s">
        <v>27</v>
      </c>
      <c r="C129" s="8" t="s">
        <v>332</v>
      </c>
      <c r="D129" s="30" t="s">
        <v>343</v>
      </c>
      <c r="E129" s="30" t="s">
        <v>342</v>
      </c>
      <c r="F129" s="73" t="s">
        <v>337</v>
      </c>
      <c r="G129" s="8" t="s">
        <v>335</v>
      </c>
      <c r="H129" s="34">
        <v>205353003</v>
      </c>
      <c r="I129" s="8" t="s">
        <v>340</v>
      </c>
      <c r="J129" s="72">
        <v>723716</v>
      </c>
      <c r="K129" s="29">
        <v>15410078500</v>
      </c>
      <c r="L129" s="29">
        <v>15410078500</v>
      </c>
      <c r="M129" s="68">
        <v>44865</v>
      </c>
      <c r="N129" s="33" t="s">
        <v>35</v>
      </c>
      <c r="O129" s="29">
        <v>276</v>
      </c>
      <c r="P129" s="32" t="s">
        <v>344</v>
      </c>
    </row>
    <row r="130" spans="1:16" ht="47.25" x14ac:dyDescent="0.25">
      <c r="A130" s="16">
        <v>126</v>
      </c>
      <c r="B130" s="29" t="s">
        <v>27</v>
      </c>
      <c r="C130" s="8" t="s">
        <v>333</v>
      </c>
      <c r="D130" s="30" t="s">
        <v>343</v>
      </c>
      <c r="E130" s="30" t="s">
        <v>265</v>
      </c>
      <c r="F130" s="8" t="s">
        <v>338</v>
      </c>
      <c r="G130" s="8" t="s">
        <v>313</v>
      </c>
      <c r="H130" s="34">
        <v>310014790</v>
      </c>
      <c r="I130" s="8" t="s">
        <v>341</v>
      </c>
      <c r="J130" s="8">
        <v>1</v>
      </c>
      <c r="K130" s="29">
        <v>1309318445.26</v>
      </c>
      <c r="L130" s="33">
        <f t="shared" si="9"/>
        <v>1309318445.26</v>
      </c>
      <c r="M130" s="68">
        <v>44915</v>
      </c>
      <c r="N130" s="33" t="s">
        <v>39</v>
      </c>
      <c r="O130" s="29" t="s">
        <v>345</v>
      </c>
      <c r="P130" s="32">
        <v>415</v>
      </c>
    </row>
    <row r="131" spans="1:16" ht="48" thickBot="1" x14ac:dyDescent="0.3">
      <c r="A131" s="50">
        <v>127</v>
      </c>
      <c r="B131" s="51" t="s">
        <v>27</v>
      </c>
      <c r="C131" s="74" t="s">
        <v>333</v>
      </c>
      <c r="D131" s="53" t="s">
        <v>343</v>
      </c>
      <c r="E131" s="53" t="s">
        <v>265</v>
      </c>
      <c r="F131" s="74" t="s">
        <v>339</v>
      </c>
      <c r="G131" s="74" t="s">
        <v>313</v>
      </c>
      <c r="H131" s="52">
        <v>310014790</v>
      </c>
      <c r="I131" s="74" t="s">
        <v>341</v>
      </c>
      <c r="J131" s="74">
        <v>1</v>
      </c>
      <c r="K131" s="51">
        <v>5242756933.3599997</v>
      </c>
      <c r="L131" s="75">
        <f t="shared" si="9"/>
        <v>5242756933.3599997</v>
      </c>
      <c r="M131" s="76">
        <v>44910</v>
      </c>
      <c r="N131" s="75" t="s">
        <v>39</v>
      </c>
      <c r="O131" s="51" t="s">
        <v>345</v>
      </c>
      <c r="P131" s="77">
        <v>422</v>
      </c>
    </row>
  </sheetData>
  <autoFilter ref="A4:P131" xr:uid="{5DA4648A-731F-4A74-B76C-A407C924CEFA}"/>
  <mergeCells count="17">
    <mergeCell ref="L1:P1"/>
    <mergeCell ref="M3:M4"/>
    <mergeCell ref="A2:L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L3:L4"/>
    <mergeCell ref="O3:O4"/>
    <mergeCell ref="P3:P4"/>
    <mergeCell ref="N3:N4"/>
  </mergeCells>
  <phoneticPr fontId="9" type="noConversion"/>
  <printOptions horizontalCentered="1"/>
  <pageMargins left="0" right="0" top="0" bottom="0" header="0" footer="0"/>
  <pageSetup paperSize="9" scale="33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IV-чорак (3-илова)</vt:lpstr>
      <vt:lpstr>IV-чорак (4-илова)</vt:lpstr>
      <vt:lpstr>IV-чорак (5-илова)</vt:lpstr>
      <vt:lpstr>IV-чорак (свод маълумот)</vt:lpstr>
      <vt:lpstr>'IV-чорак (3-илова)'!Область_печати</vt:lpstr>
      <vt:lpstr>'IV-чорак (4-илова)'!Область_печати</vt:lpstr>
      <vt:lpstr>'IV-чорак (5-илова)'!Область_печати</vt:lpstr>
      <vt:lpstr>'IV-чорак (свод маълумот)'!Область_печати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2022-10-24T09:17:42Z</cp:lastPrinted>
  <dcterms:created xsi:type="dcterms:W3CDTF">2015-06-05T18:19:34Z</dcterms:created>
  <dcterms:modified xsi:type="dcterms:W3CDTF">2023-01-13T10:14:58Z</dcterms:modified>
</cp:coreProperties>
</file>